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VETA\ПАСПОРТА\Наказ №86 від 15.09.2023\"/>
    </mc:Choice>
  </mc:AlternateContent>
  <bookViews>
    <workbookView xWindow="0" yWindow="0" windowWidth="21600" windowHeight="9735" tabRatio="0"/>
  </bookViews>
  <sheets>
    <sheet name="TDSheet" sheetId="1" r:id="rId1"/>
  </sheets>
  <externalReferences>
    <externalReference r:id="rId2"/>
  </externalReferences>
  <definedNames>
    <definedName name="_xlnm.Print_Area" localSheetId="0">TDSheet!$A$1:$S$134</definedName>
  </definedNames>
  <calcPr calcId="162913"/>
</workbook>
</file>

<file path=xl/calcChain.xml><?xml version="1.0" encoding="utf-8"?>
<calcChain xmlns="http://schemas.openxmlformats.org/spreadsheetml/2006/main">
  <c r="O121" i="1" l="1"/>
  <c r="O119" i="1"/>
  <c r="O118" i="1"/>
  <c r="O117" i="1"/>
  <c r="O116" i="1"/>
  <c r="O100" i="1"/>
  <c r="O99" i="1"/>
  <c r="O95" i="1"/>
  <c r="O93" i="1"/>
  <c r="O92" i="1"/>
  <c r="O91" i="1"/>
  <c r="O83" i="1"/>
  <c r="O82" i="1"/>
  <c r="O81" i="1"/>
  <c r="O80" i="1"/>
  <c r="R80" i="1" s="1"/>
  <c r="O79" i="1"/>
  <c r="R79" i="1" s="1"/>
  <c r="O72" i="1"/>
  <c r="O71" i="1"/>
  <c r="O69" i="1"/>
  <c r="O76" i="1" s="1"/>
  <c r="O68" i="1"/>
  <c r="O67" i="1"/>
  <c r="O75" i="1" s="1"/>
  <c r="O66" i="1"/>
  <c r="O74" i="1" s="1"/>
  <c r="L50" i="1"/>
  <c r="L49" i="1"/>
  <c r="L51" i="1" l="1"/>
  <c r="O107" i="1" l="1"/>
  <c r="O106" i="1"/>
  <c r="O105" i="1"/>
  <c r="R83" i="1"/>
  <c r="R72" i="1"/>
  <c r="R75" i="1"/>
  <c r="R67" i="1" l="1"/>
  <c r="R121" i="1" l="1"/>
  <c r="R100" i="1"/>
  <c r="R93" i="1"/>
  <c r="N50" i="1"/>
  <c r="N49" i="1"/>
  <c r="R105" i="1" l="1"/>
  <c r="R92" i="1"/>
  <c r="R106" i="1"/>
  <c r="R107" i="1"/>
  <c r="R119" i="1"/>
  <c r="R118" i="1"/>
  <c r="R117" i="1"/>
  <c r="R95" i="1"/>
  <c r="R99" i="1"/>
  <c r="R94" i="1"/>
  <c r="R91" i="1"/>
  <c r="R71" i="1"/>
  <c r="R82" i="1"/>
  <c r="R81" i="1"/>
  <c r="R68" i="1"/>
  <c r="R66" i="1"/>
  <c r="R76" i="1" l="1"/>
  <c r="R74" i="1"/>
  <c r="R69" i="1"/>
  <c r="N51" i="1"/>
  <c r="O57" i="1"/>
  <c r="O58" i="1" l="1"/>
  <c r="R58" i="1" s="1"/>
  <c r="R57" i="1"/>
  <c r="R116" i="1" l="1"/>
</calcChain>
</file>

<file path=xl/sharedStrings.xml><?xml version="1.0" encoding="utf-8"?>
<sst xmlns="http://schemas.openxmlformats.org/spreadsheetml/2006/main" count="242" uniqueCount="127">
  <si>
    <t xml:space="preserve">ЗАТВЕРДЖЕНО 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</si>
  <si>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</si>
  <si>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</si>
  <si>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 xml:space="preserve">ЗАТВЕРДЖЕНО: </t>
  </si>
  <si>
    <t>ПАСПОРТ</t>
  </si>
  <si>
    <t>1.</t>
  </si>
  <si>
    <t>ДЕПАРТАМЕНТ КАПІТАЛЬНОГО БУДІВНИЦТВА ВІННИЦЬКОЇ МІСЬКОЇ РАДИ</t>
  </si>
  <si>
    <t xml:space="preserve">
</t>
  </si>
  <si>
    <t xml:space="preserve">(код Програмної класифікації видатків та кредитування місцевого бюджету)                                </t>
  </si>
  <si>
    <t>(найменування головного розпорядника коштів місцевого бюджету)</t>
  </si>
  <si>
    <t>(код за ЄДРПОУ)</t>
  </si>
  <si>
    <t>2.</t>
  </si>
  <si>
    <t>(найменування відповідального виконавця)</t>
  </si>
  <si>
    <t>3.</t>
  </si>
  <si>
    <t>Будівництво освітніх установ та закладів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</si>
  <si>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</si>
  <si>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</si>
  <si>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</si>
  <si>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</si>
  <si>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</si>
  <si>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</si>
  <si>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</si>
  <si>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</si>
  <si>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</si>
  <si>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</si>
  <si>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</si>
  <si>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</si>
  <si>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</si>
  <si>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Забезпечення розвитку об’єктів освітніх установ та закладів</t>
  </si>
  <si>
    <t>8.</t>
  </si>
  <si>
    <t>Завдання бюджетної програми</t>
  </si>
  <si>
    <t>Завдання</t>
  </si>
  <si>
    <t>Забезпечення будівництва об'єктів</t>
  </si>
  <si>
    <t>Забезпечення реконструкції об'єктів</t>
  </si>
  <si>
    <t>9.</t>
  </si>
  <si>
    <t>Напрями використання бюджетних коштів</t>
  </si>
  <si>
    <t xml:space="preserve">гривень </t>
  </si>
  <si>
    <t>Загальний фонд</t>
  </si>
  <si>
    <t>Спеціальний фонд</t>
  </si>
  <si>
    <t>Усього</t>
  </si>
  <si>
    <t>Забезпечення будівництва об’єктів</t>
  </si>
  <si>
    <t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</si>
  <si>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 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</si>
  <si>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</si>
  <si>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</si>
  <si>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</si>
  <si>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</si>
  <si>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</si>
  <si>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будівництво об’єктів</t>
  </si>
  <si>
    <t>грн.</t>
  </si>
  <si>
    <t>Обсяг видатків на проектування будівництва об’єктів</t>
  </si>
  <si>
    <t>Обсяг будівництва об’єктів</t>
  </si>
  <si>
    <t>кв. м.</t>
  </si>
  <si>
    <t>ПКД, фактичні обміри, предпроектні розрахунки</t>
  </si>
  <si>
    <t xml:space="preserve">   Рішення міської ради  від 27.12.2019р. №2077 "Про бюджет Вінницької міської об'єднаної територіальної громади на 2020 рік", зі змінами</t>
  </si>
  <si>
    <t>Загальна кошторисна вартість будівництва об"єктів</t>
  </si>
  <si>
    <t>ПКД, предпроектні розрахунки</t>
  </si>
  <si>
    <t>Розрахунковий показник</t>
  </si>
  <si>
    <t>продукту</t>
  </si>
  <si>
    <t xml:space="preserve">Кількість об’єктів, які планується побудувати </t>
  </si>
  <si>
    <t>од.</t>
  </si>
  <si>
    <t>Кількість проектів для будівництва об’єктів</t>
  </si>
  <si>
    <t>ефективності</t>
  </si>
  <si>
    <t>Середні витрати на будівництво одного об’єкта в поточному році</t>
  </si>
  <si>
    <t>Розрахунок</t>
  </si>
  <si>
    <t xml:space="preserve">Середні витрати на розробку 1 проекту будівництва об’єктів </t>
  </si>
  <si>
    <t xml:space="preserve">Середні витрати на 1 км будівництва об’єкта </t>
  </si>
  <si>
    <t>якості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</si>
  <si>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</si>
  <si>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</si>
  <si>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Рівень готовності об’єктів будівництва на початок року</t>
  </si>
  <si>
    <t>Рівень готовності об’єктів будівництва на кінець року</t>
  </si>
  <si>
    <t xml:space="preserve">  Проектно-кошторисна документація </t>
  </si>
  <si>
    <t>Загальна кошторисна вартість будівництва об’єктів</t>
  </si>
  <si>
    <t>Обсяг видатків на реконструкцію об’єктів</t>
  </si>
  <si>
    <t>Обсяг реконструкції об’єктів</t>
  </si>
  <si>
    <t>обсяг реконструкції об"єктів</t>
  </si>
  <si>
    <t>Загальна кошторисна вартість реконструкції об’єктів</t>
  </si>
  <si>
    <t>Кількість об’єктів, які планується побудувати будівництва</t>
  </si>
  <si>
    <t xml:space="preserve">Кількість об’єктів, які планується реконструювати </t>
  </si>
  <si>
    <t>Кількість проектів для реконструкції  об’єктів</t>
  </si>
  <si>
    <t>Середні витрати на реконструкцію одного об’єкта в поточному році</t>
  </si>
  <si>
    <t xml:space="preserve">Середні витрати на розробку 1 проекту реконструкції об’єктів </t>
  </si>
  <si>
    <t xml:space="preserve">Середні витрати на 1 кв.м реконструкції об’єкта </t>
  </si>
  <si>
    <t xml:space="preserve">Середні витрати на 1 км реконструкції об’єкта </t>
  </si>
  <si>
    <t xml:space="preserve"> Середні витрати на реконструкцію одного об’єкта в поточному році</t>
  </si>
  <si>
    <t>відс.</t>
  </si>
  <si>
    <t>Динаміка кількості об’єктів реконструкції порівняно з попереднім роком</t>
  </si>
  <si>
    <t>Динаміка обсягу видатків реконструкції порівняно з попереднім роком</t>
  </si>
  <si>
    <t>Рівень готовності об’єктів реконструкції на початок року</t>
  </si>
  <si>
    <t>Рівень готовності об’єктів реконструкції на кінець року</t>
  </si>
  <si>
    <t>Рівень готовності проектної документації реконструкції об’єктів</t>
  </si>
  <si>
    <t>(підпис)</t>
  </si>
  <si>
    <t>М.П.</t>
  </si>
  <si>
    <t>ДКБ</t>
  </si>
  <si>
    <t>01.02.2022 16:01:02</t>
  </si>
  <si>
    <t>Паспорт бюджетної програми 000000064 від 01.02.2022 12:19:28</t>
  </si>
  <si>
    <t>ПКД, предпроектні розрахунки, фактичні обміри.</t>
  </si>
  <si>
    <t>ПОГОДЖЕНО:</t>
  </si>
  <si>
    <t>Н.Д. Луценко</t>
  </si>
  <si>
    <t>Вінницької міської ради</t>
  </si>
  <si>
    <t xml:space="preserve">Департаменту капітального будівництва Вінницької міської ради
</t>
  </si>
  <si>
    <t>Наказ</t>
  </si>
  <si>
    <t>Здійснення організації заходів з підготовки та реалізації інфраструктурних проектів будівництва в галузі освіти</t>
  </si>
  <si>
    <t>(Власне ім'я, ПРІЗВИЩЕ)</t>
  </si>
  <si>
    <t>бюджетної програми місцевого бюджету на 2023 рік</t>
  </si>
  <si>
    <t>Забезпечення реконструкції об"єктів</t>
  </si>
  <si>
    <t>Програма економічного і соціального розвитку Вінницької міської теириторіальної громади на 2023 рік</t>
  </si>
  <si>
    <t>км.</t>
  </si>
  <si>
    <t xml:space="preserve">Рівень готовності проектної документації реконструкції об'єктів </t>
  </si>
  <si>
    <t>Рішення Вінницької міської ради від 23.12.2022 №1340 "Про бюджет Вінницької міської територіальної громади на 2023 рік", зі змінами</t>
  </si>
  <si>
    <t xml:space="preserve">Закон України "Про Державний бюджет України на 2023 рік".
Бюджетний кодекс України.
Наказ Міністерства фінансів України від 26.08.2014р. № 836 "Про деякі питання запровадження програмно-цільового методу складання та иконання місцевих бюджетів" (зі змінами).
Наказ Міністерства фінансів України від 20.09.2017р. №793 «Про затвердження складових програмної класифікаціїї видатків та кредитування місцевих бюджетів»  (зі змінами).
Наказ Міністерства фінансів України від 27.07.2011р.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змінами).
Рішення Вінницької міської ради від 23.12.2022р. № 1340 «Про бюджет Вінницької міської територіальної громади на 2023 рік», зі змінами.
Програма економічного і соціального розвитку Вінницької міської територіальної громади на 2023рік (затверджена рішенням Вінницької міської ради від 23.12.2022р. № 1339, зі змінами).
          </t>
  </si>
  <si>
    <t>Обсяг видатків на проєктування будівництва об’єктів</t>
  </si>
  <si>
    <t>Кількість проєктів для будівництва об’єктів</t>
  </si>
  <si>
    <t xml:space="preserve">Середні витрати на розробку 1 проєкту будівництва об’єктів </t>
  </si>
  <si>
    <t>Рівень готовності проєктної документації будівництва об'єктів на кінець року</t>
  </si>
  <si>
    <t>%</t>
  </si>
  <si>
    <t>Обсяг видатків на проєктування реконструкції об’єктів</t>
  </si>
  <si>
    <t>"_____"_________________2023</t>
  </si>
  <si>
    <t>Антоніна ЛЕСЬ</t>
  </si>
  <si>
    <t>Обсяг бюджетних призначень/бюджетних асигнувань  -   456 905 485,0 гривень, у тому числі загального фонду -  0 гривень та спеціального фонду - 456 905 485,0 гривень</t>
  </si>
  <si>
    <t>ПКД, предпроєктні розрахунки</t>
  </si>
  <si>
    <t>Середні витрати на 1 кв.м будівництва об"єкта</t>
  </si>
  <si>
    <t>В.о. директора департаменту капітального будівництва</t>
  </si>
  <si>
    <t>Денис МАЗУРЕНКО</t>
  </si>
  <si>
    <t>Заступник директора департаменту - начальник бюджетного відділу</t>
  </si>
  <si>
    <t xml:space="preserve">     від 15 вересня  2023   року №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</si>
</sst>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&quot;    &quot;"/>
    <numFmt numFmtId="165" formatCode="0&quot;  &quot;"/>
    <numFmt numFmtId="166" formatCode="0000&quot;    &quot;"/>
    <numFmt numFmtId="167" formatCode="00000000000"/>
    <numFmt numFmtId="168" formatCode="0.0"/>
    <numFmt numFmtId="169" formatCode="#,##0.0"/>
  </numFmts>
  <fonts count="16" x14ac:knownFonts="1">
    <font>
      <sz val="8"/>
      <name val="Arial"/>
      <family val="2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6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sz val="1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Alignment="1">
      <alignment horizontal="left"/>
    </xf>
    <xf numFmtId="0" fontId="0" fillId="2" borderId="0" xfId="0" applyNumberFormat="1" applyFill="1" applyAlignment="1">
      <alignment horizontal="left" wrapText="1"/>
    </xf>
    <xf numFmtId="0" fontId="0" fillId="2" borderId="0" xfId="0" applyNumberFormat="1" applyFill="1" applyAlignment="1">
      <alignment horizontal="left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 vertical="center"/>
    </xf>
    <xf numFmtId="0" fontId="0" fillId="0" borderId="3" xfId="0" applyNumberFormat="1" applyFont="1" applyBorder="1" applyAlignment="1">
      <alignment horizontal="center" vertical="top"/>
    </xf>
    <xf numFmtId="0" fontId="0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3" borderId="0" xfId="0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 wrapText="1"/>
    </xf>
    <xf numFmtId="0" fontId="4" fillId="3" borderId="0" xfId="0" applyFont="1" applyFill="1" applyBorder="1" applyAlignment="1">
      <alignment horizontal="center" vertical="top"/>
    </xf>
    <xf numFmtId="0" fontId="0" fillId="3" borderId="0" xfId="0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3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0" fillId="3" borderId="0" xfId="0" applyFont="1" applyFill="1"/>
    <xf numFmtId="0" fontId="0" fillId="0" borderId="0" xfId="0" applyFont="1"/>
    <xf numFmtId="0" fontId="12" fillId="0" borderId="0" xfId="0" applyFont="1" applyAlignment="1">
      <alignment horizontal="left"/>
    </xf>
    <xf numFmtId="0" fontId="0" fillId="0" borderId="0" xfId="0" applyNumberFormat="1" applyFont="1" applyAlignment="1">
      <alignment horizontal="left" wrapText="1"/>
    </xf>
    <xf numFmtId="0" fontId="0" fillId="3" borderId="0" xfId="0" applyFont="1" applyFill="1" applyAlignment="1">
      <alignment horizontal="left" wrapText="1"/>
    </xf>
    <xf numFmtId="0" fontId="7" fillId="0" borderId="0" xfId="0" applyNumberFormat="1" applyFont="1" applyAlignment="1">
      <alignment horizontal="left" vertical="center"/>
    </xf>
    <xf numFmtId="0" fontId="7" fillId="3" borderId="2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left" vertical="top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Alignment="1">
      <alignment horizontal="center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2" borderId="0" xfId="0" applyNumberFormat="1" applyFont="1" applyFill="1" applyAlignment="1">
      <alignment horizontal="left" wrapText="1"/>
    </xf>
    <xf numFmtId="0" fontId="7" fillId="2" borderId="0" xfId="0" applyNumberFormat="1" applyFont="1" applyFill="1" applyAlignment="1">
      <alignment horizontal="left"/>
    </xf>
    <xf numFmtId="0" fontId="7" fillId="0" borderId="2" xfId="0" applyNumberFormat="1" applyFont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/>
    </xf>
    <xf numFmtId="0" fontId="0" fillId="3" borderId="0" xfId="0" applyNumberFormat="1" applyFont="1" applyFill="1" applyAlignment="1">
      <alignment horizontal="left"/>
    </xf>
    <xf numFmtId="0" fontId="12" fillId="3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 wrapText="1"/>
    </xf>
    <xf numFmtId="0" fontId="12" fillId="0" borderId="0" xfId="0" applyNumberFormat="1" applyFont="1" applyAlignment="1">
      <alignment horizontal="left" wrapText="1"/>
    </xf>
    <xf numFmtId="0" fontId="12" fillId="2" borderId="0" xfId="0" applyNumberFormat="1" applyFont="1" applyFill="1" applyAlignment="1">
      <alignment horizontal="left"/>
    </xf>
    <xf numFmtId="0" fontId="8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/>
    </xf>
    <xf numFmtId="0" fontId="10" fillId="0" borderId="0" xfId="0" applyNumberFormat="1" applyFont="1" applyAlignment="1">
      <alignment horizontal="center" wrapText="1"/>
    </xf>
    <xf numFmtId="0" fontId="11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 vertical="top" wrapText="1"/>
    </xf>
    <xf numFmtId="1" fontId="12" fillId="0" borderId="0" xfId="0" applyNumberFormat="1" applyFont="1" applyAlignment="1">
      <alignment horizontal="center" wrapText="1"/>
    </xf>
    <xf numFmtId="0" fontId="12" fillId="0" borderId="3" xfId="0" applyNumberFormat="1" applyFont="1" applyBorder="1" applyAlignment="1">
      <alignment horizontal="center" wrapText="1"/>
    </xf>
    <xf numFmtId="164" fontId="12" fillId="0" borderId="3" xfId="0" applyNumberFormat="1" applyFont="1" applyBorder="1" applyAlignment="1">
      <alignment horizontal="center" wrapText="1"/>
    </xf>
    <xf numFmtId="0" fontId="0" fillId="0" borderId="4" xfId="0" applyNumberFormat="1" applyFont="1" applyBorder="1" applyAlignment="1">
      <alignment horizontal="center" vertical="top" wrapText="1"/>
    </xf>
    <xf numFmtId="0" fontId="0" fillId="0" borderId="0" xfId="0" applyNumberFormat="1" applyFont="1" applyAlignment="1">
      <alignment horizontal="center" vertical="top"/>
    </xf>
    <xf numFmtId="165" fontId="12" fillId="0" borderId="0" xfId="0" applyNumberFormat="1" applyFont="1" applyAlignment="1">
      <alignment horizontal="center" wrapText="1"/>
    </xf>
    <xf numFmtId="1" fontId="12" fillId="0" borderId="3" xfId="0" applyNumberFormat="1" applyFont="1" applyBorder="1" applyAlignment="1">
      <alignment horizontal="center" wrapText="1"/>
    </xf>
    <xf numFmtId="166" fontId="12" fillId="0" borderId="3" xfId="0" applyNumberFormat="1" applyFont="1" applyBorder="1" applyAlignment="1">
      <alignment horizontal="center" wrapText="1"/>
    </xf>
    <xf numFmtId="0" fontId="12" fillId="0" borderId="3" xfId="0" applyNumberFormat="1" applyFont="1" applyBorder="1" applyAlignment="1">
      <alignment horizontal="left" wrapText="1"/>
    </xf>
    <xf numFmtId="167" fontId="12" fillId="0" borderId="3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top" wrapText="1"/>
    </xf>
    <xf numFmtId="0" fontId="12" fillId="3" borderId="0" xfId="0" applyNumberFormat="1" applyFont="1" applyFill="1" applyAlignment="1">
      <alignment horizontal="left" wrapText="1"/>
    </xf>
    <xf numFmtId="0" fontId="12" fillId="0" borderId="0" xfId="0" applyNumberFormat="1" applyFont="1" applyAlignment="1">
      <alignment horizontal="left" vertical="top" wrapText="1"/>
    </xf>
    <xf numFmtId="0" fontId="0" fillId="3" borderId="0" xfId="0" applyNumberFormat="1" applyFont="1" applyFill="1" applyAlignment="1">
      <alignment horizontal="left" wrapText="1"/>
    </xf>
    <xf numFmtId="0" fontId="12" fillId="0" borderId="0" xfId="0" applyNumberFormat="1" applyFont="1" applyAlignment="1">
      <alignment horizontal="left" wrapText="1"/>
    </xf>
    <xf numFmtId="0" fontId="12" fillId="0" borderId="5" xfId="0" applyFont="1" applyBorder="1" applyAlignment="1">
      <alignment horizontal="left"/>
    </xf>
    <xf numFmtId="0" fontId="12" fillId="2" borderId="6" xfId="0" applyNumberFormat="1" applyFont="1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 wrapText="1"/>
    </xf>
    <xf numFmtId="0" fontId="0" fillId="3" borderId="2" xfId="0" applyNumberFormat="1" applyFont="1" applyFill="1" applyBorder="1" applyAlignment="1">
      <alignment horizontal="left" wrapText="1"/>
    </xf>
    <xf numFmtId="0" fontId="12" fillId="2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 wrapText="1"/>
    </xf>
    <xf numFmtId="1" fontId="0" fillId="3" borderId="2" xfId="0" applyNumberFormat="1" applyFont="1" applyFill="1" applyBorder="1" applyAlignment="1">
      <alignment horizontal="center" wrapText="1"/>
    </xf>
    <xf numFmtId="0" fontId="12" fillId="3" borderId="0" xfId="0" applyNumberFormat="1" applyFont="1" applyFill="1" applyAlignment="1">
      <alignment horizontal="left"/>
    </xf>
    <xf numFmtId="0" fontId="12" fillId="3" borderId="0" xfId="0" applyNumberFormat="1" applyFont="1" applyFill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8" xfId="0" applyNumberFormat="1" applyFont="1" applyFill="1" applyBorder="1" applyAlignment="1">
      <alignment horizontal="center" vertical="center" wrapText="1"/>
    </xf>
    <xf numFmtId="0" fontId="12" fillId="3" borderId="9" xfId="0" applyNumberFormat="1" applyFont="1" applyFill="1" applyBorder="1" applyAlignment="1">
      <alignment horizontal="center" vertical="center" wrapText="1"/>
    </xf>
    <xf numFmtId="0" fontId="12" fillId="3" borderId="10" xfId="0" applyNumberFormat="1" applyFont="1" applyFill="1" applyBorder="1" applyAlignment="1">
      <alignment horizontal="center" vertical="center" wrapText="1"/>
    </xf>
    <xf numFmtId="0" fontId="12" fillId="3" borderId="11" xfId="0" applyNumberFormat="1" applyFont="1" applyFill="1" applyBorder="1" applyAlignment="1">
      <alignment horizontal="center" vertical="center" wrapText="1"/>
    </xf>
    <xf numFmtId="0" fontId="12" fillId="3" borderId="12" xfId="0" applyNumberFormat="1" applyFont="1" applyFill="1" applyBorder="1" applyAlignment="1">
      <alignment horizontal="center" vertical="center" wrapText="1"/>
    </xf>
    <xf numFmtId="0" fontId="12" fillId="3" borderId="13" xfId="0" applyNumberFormat="1" applyFont="1" applyFill="1" applyBorder="1" applyAlignment="1">
      <alignment horizontal="center" vertical="center" wrapText="1"/>
    </xf>
    <xf numFmtId="0" fontId="12" fillId="3" borderId="14" xfId="0" applyNumberFormat="1" applyFont="1" applyFill="1" applyBorder="1" applyAlignment="1">
      <alignment horizontal="center" vertical="center" wrapText="1"/>
    </xf>
    <xf numFmtId="0" fontId="12" fillId="3" borderId="15" xfId="0" applyNumberFormat="1" applyFont="1" applyFill="1" applyBorder="1" applyAlignment="1">
      <alignment horizontal="center" vertical="center" wrapText="1"/>
    </xf>
    <xf numFmtId="0" fontId="12" fillId="3" borderId="16" xfId="0" applyNumberFormat="1" applyFont="1" applyFill="1" applyBorder="1" applyAlignment="1">
      <alignment horizontal="center" vertical="center"/>
    </xf>
    <xf numFmtId="0" fontId="12" fillId="3" borderId="11" xfId="0" applyNumberFormat="1" applyFont="1" applyFill="1" applyBorder="1" applyAlignment="1">
      <alignment horizontal="center" vertical="center"/>
    </xf>
    <xf numFmtId="0" fontId="12" fillId="3" borderId="17" xfId="0" applyNumberFormat="1" applyFont="1" applyFill="1" applyBorder="1" applyAlignment="1">
      <alignment horizontal="center" vertical="center"/>
    </xf>
    <xf numFmtId="0" fontId="12" fillId="3" borderId="0" xfId="0" applyNumberFormat="1" applyFont="1" applyFill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/>
    </xf>
    <xf numFmtId="1" fontId="12" fillId="3" borderId="18" xfId="0" applyNumberFormat="1" applyFont="1" applyFill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0" fontId="12" fillId="3" borderId="0" xfId="0" applyNumberFormat="1" applyFont="1" applyFill="1" applyAlignment="1">
      <alignment horizontal="center"/>
    </xf>
    <xf numFmtId="1" fontId="0" fillId="3" borderId="2" xfId="0" applyNumberFormat="1" applyFont="1" applyFill="1" applyBorder="1" applyAlignment="1">
      <alignment horizontal="center" vertical="center" wrapText="1"/>
    </xf>
    <xf numFmtId="0" fontId="0" fillId="3" borderId="19" xfId="0" applyNumberFormat="1" applyFont="1" applyFill="1" applyBorder="1" applyAlignment="1">
      <alignment horizontal="left" vertical="center" wrapText="1"/>
    </xf>
    <xf numFmtId="0" fontId="0" fillId="3" borderId="2" xfId="0" applyNumberFormat="1" applyFont="1" applyFill="1" applyBorder="1" applyAlignment="1">
      <alignment horizontal="right" vertical="center" wrapText="1"/>
    </xf>
    <xf numFmtId="3" fontId="0" fillId="3" borderId="2" xfId="0" applyNumberFormat="1" applyFont="1" applyFill="1" applyBorder="1" applyAlignment="1">
      <alignment horizontal="right" vertical="center" wrapText="1"/>
    </xf>
    <xf numFmtId="0" fontId="0" fillId="3" borderId="0" xfId="0" applyNumberFormat="1" applyFont="1" applyFill="1" applyAlignment="1">
      <alignment horizontal="right" vertical="center" wrapText="1"/>
    </xf>
    <xf numFmtId="0" fontId="12" fillId="3" borderId="19" xfId="0" applyNumberFormat="1" applyFont="1" applyFill="1" applyBorder="1" applyAlignment="1">
      <alignment horizontal="right" vertical="center" wrapText="1"/>
    </xf>
    <xf numFmtId="3" fontId="12" fillId="3" borderId="19" xfId="0" applyNumberFormat="1" applyFont="1" applyFill="1" applyBorder="1" applyAlignment="1">
      <alignment horizontal="right" vertical="center" wrapText="1"/>
    </xf>
    <xf numFmtId="3" fontId="12" fillId="3" borderId="2" xfId="0" applyNumberFormat="1" applyFont="1" applyFill="1" applyBorder="1" applyAlignment="1">
      <alignment horizontal="right" vertical="center" wrapText="1"/>
    </xf>
    <xf numFmtId="0" fontId="12" fillId="3" borderId="0" xfId="0" applyNumberFormat="1" applyFont="1" applyFill="1" applyAlignment="1">
      <alignment horizontal="right" vertical="center" wrapText="1"/>
    </xf>
    <xf numFmtId="0" fontId="0" fillId="3" borderId="0" xfId="0" applyNumberFormat="1" applyFont="1" applyFill="1" applyAlignment="1">
      <alignment horizontal="left"/>
    </xf>
    <xf numFmtId="0" fontId="12" fillId="3" borderId="20" xfId="0" applyNumberFormat="1" applyFont="1" applyFill="1" applyBorder="1" applyAlignment="1">
      <alignment horizontal="center"/>
    </xf>
    <xf numFmtId="0" fontId="12" fillId="3" borderId="21" xfId="0" applyNumberFormat="1" applyFont="1" applyFill="1" applyBorder="1" applyAlignment="1">
      <alignment horizontal="center"/>
    </xf>
    <xf numFmtId="0" fontId="12" fillId="3" borderId="22" xfId="0" applyNumberFormat="1" applyFont="1" applyFill="1" applyBorder="1" applyAlignment="1">
      <alignment horizontal="center"/>
    </xf>
    <xf numFmtId="3" fontId="0" fillId="3" borderId="19" xfId="0" applyNumberFormat="1" applyFont="1" applyFill="1" applyBorder="1" applyAlignment="1">
      <alignment horizontal="right" vertical="center" wrapText="1"/>
    </xf>
    <xf numFmtId="0" fontId="0" fillId="3" borderId="2" xfId="0" applyFont="1" applyFill="1" applyBorder="1" applyAlignment="1">
      <alignment horizontal="left"/>
    </xf>
    <xf numFmtId="0" fontId="12" fillId="3" borderId="2" xfId="0" applyNumberFormat="1" applyFont="1" applyFill="1" applyBorder="1" applyAlignment="1">
      <alignment horizontal="right" vertical="center" wrapText="1"/>
    </xf>
    <xf numFmtId="0" fontId="12" fillId="3" borderId="0" xfId="0" applyFont="1" applyFill="1" applyAlignment="1">
      <alignment horizontal="left"/>
    </xf>
    <xf numFmtId="0" fontId="15" fillId="3" borderId="5" xfId="0" applyNumberFormat="1" applyFont="1" applyFill="1" applyBorder="1" applyAlignment="1">
      <alignment horizontal="center" vertical="center" wrapText="1"/>
    </xf>
    <xf numFmtId="0" fontId="15" fillId="3" borderId="10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/>
    </xf>
    <xf numFmtId="0" fontId="15" fillId="3" borderId="6" xfId="0" applyNumberFormat="1" applyFont="1" applyFill="1" applyBorder="1" applyAlignment="1">
      <alignment horizontal="center" vertical="center"/>
    </xf>
    <xf numFmtId="1" fontId="12" fillId="3" borderId="23" xfId="0" applyNumberFormat="1" applyFont="1" applyFill="1" applyBorder="1" applyAlignment="1">
      <alignment horizontal="center"/>
    </xf>
    <xf numFmtId="1" fontId="12" fillId="3" borderId="2" xfId="0" applyNumberFormat="1" applyFont="1" applyFill="1" applyBorder="1" applyAlignment="1">
      <alignment horizontal="right" vertical="center"/>
    </xf>
    <xf numFmtId="0" fontId="12" fillId="3" borderId="2" xfId="0" applyNumberFormat="1" applyFont="1" applyFill="1" applyBorder="1" applyAlignment="1">
      <alignment horizontal="left" vertical="center" wrapText="1"/>
    </xf>
    <xf numFmtId="1" fontId="0" fillId="3" borderId="2" xfId="0" applyNumberFormat="1" applyFont="1" applyFill="1" applyBorder="1" applyAlignment="1">
      <alignment horizontal="right" vertical="center" wrapText="1"/>
    </xf>
    <xf numFmtId="0" fontId="12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left" vertical="center" wrapText="1"/>
    </xf>
    <xf numFmtId="169" fontId="0" fillId="3" borderId="2" xfId="0" applyNumberFormat="1" applyFont="1" applyFill="1" applyBorder="1" applyAlignment="1">
      <alignment horizontal="right" vertical="center" wrapText="1"/>
    </xf>
    <xf numFmtId="4" fontId="0" fillId="3" borderId="2" xfId="0" applyNumberFormat="1" applyFont="1" applyFill="1" applyBorder="1" applyAlignment="1">
      <alignment horizontal="right" vertical="center" wrapText="1"/>
    </xf>
    <xf numFmtId="168" fontId="0" fillId="3" borderId="2" xfId="0" applyNumberFormat="1" applyFont="1" applyFill="1" applyBorder="1" applyAlignment="1">
      <alignment horizontal="right" vertical="center" wrapText="1"/>
    </xf>
    <xf numFmtId="0" fontId="7" fillId="3" borderId="2" xfId="0" applyNumberFormat="1" applyFont="1" applyFill="1" applyBorder="1" applyAlignment="1">
      <alignment horizontal="left" vertical="center"/>
    </xf>
    <xf numFmtId="0" fontId="7" fillId="3" borderId="2" xfId="0" applyNumberFormat="1" applyFont="1" applyFill="1" applyBorder="1" applyAlignment="1">
      <alignment horizontal="left" vertical="center" wrapText="1"/>
    </xf>
    <xf numFmtId="0" fontId="7" fillId="3" borderId="2" xfId="0" applyNumberFormat="1" applyFont="1" applyFill="1" applyBorder="1" applyAlignment="1">
      <alignment horizontal="right" vertical="center" wrapText="1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right" vertical="center" wrapText="1"/>
    </xf>
    <xf numFmtId="1" fontId="0" fillId="0" borderId="2" xfId="0" applyNumberFormat="1" applyFont="1" applyBorder="1" applyAlignment="1">
      <alignment horizontal="right" vertical="center" wrapText="1"/>
    </xf>
    <xf numFmtId="0" fontId="12" fillId="0" borderId="2" xfId="0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right" vertical="center" wrapText="1"/>
    </xf>
    <xf numFmtId="168" fontId="0" fillId="0" borderId="2" xfId="0" applyNumberFormat="1" applyFont="1" applyBorder="1" applyAlignment="1">
      <alignment horizontal="right" vertical="center" wrapText="1"/>
    </xf>
    <xf numFmtId="0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0" xfId="0" applyNumberFormat="1" applyFont="1" applyAlignment="1">
      <alignment horizontal="left"/>
    </xf>
    <xf numFmtId="0" fontId="13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3" borderId="0" xfId="0" applyFont="1" applyFill="1" applyAlignment="1">
      <alignment horizontal="left"/>
    </xf>
    <xf numFmtId="0" fontId="13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4" fillId="3" borderId="24" xfId="0" applyFont="1" applyFill="1" applyBorder="1" applyAlignment="1">
      <alignment horizontal="center" vertical="top"/>
    </xf>
    <xf numFmtId="0" fontId="0" fillId="3" borderId="0" xfId="0" applyFill="1" applyAlignment="1">
      <alignment horizontal="center"/>
    </xf>
    <xf numFmtId="0" fontId="13" fillId="3" borderId="3" xfId="0" applyNumberFormat="1" applyFont="1" applyFill="1" applyBorder="1" applyAlignment="1">
      <alignment horizontal="left"/>
    </xf>
    <xf numFmtId="0" fontId="0" fillId="3" borderId="0" xfId="0" applyNumberFormat="1" applyFill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36AC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7321_&#1085;&#1072;%2025.08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"/>
      <sheetName val="2022-факт"/>
      <sheetName val="розрахунок"/>
      <sheetName val="показники"/>
    </sheetNames>
    <sheetDataSet>
      <sheetData sheetId="0"/>
      <sheetData sheetId="1"/>
      <sheetData sheetId="2"/>
      <sheetData sheetId="3">
        <row r="9">
          <cell r="F9">
            <v>271032000</v>
          </cell>
        </row>
        <row r="10">
          <cell r="F10">
            <v>3900000</v>
          </cell>
        </row>
        <row r="11">
          <cell r="F11">
            <v>5941.36</v>
          </cell>
        </row>
        <row r="13">
          <cell r="F13">
            <v>305441867</v>
          </cell>
        </row>
        <row r="17">
          <cell r="F17">
            <v>6</v>
          </cell>
        </row>
        <row r="18">
          <cell r="F18">
            <v>7</v>
          </cell>
        </row>
        <row r="25">
          <cell r="F25">
            <v>100</v>
          </cell>
        </row>
        <row r="26">
          <cell r="F26">
            <v>100</v>
          </cell>
        </row>
        <row r="27">
          <cell r="F27">
            <v>0</v>
          </cell>
        </row>
        <row r="28">
          <cell r="F28">
            <v>88.734397370613237</v>
          </cell>
        </row>
        <row r="29">
          <cell r="F29">
            <v>100</v>
          </cell>
        </row>
        <row r="32">
          <cell r="F32">
            <v>181273501</v>
          </cell>
        </row>
        <row r="33">
          <cell r="F33">
            <v>699984</v>
          </cell>
        </row>
        <row r="34">
          <cell r="F34">
            <v>93947.36</v>
          </cell>
        </row>
        <row r="36">
          <cell r="F36">
            <v>764998993</v>
          </cell>
        </row>
        <row r="40">
          <cell r="F40">
            <v>23</v>
          </cell>
        </row>
        <row r="41">
          <cell r="F41">
            <v>2</v>
          </cell>
        </row>
        <row r="47">
          <cell r="F47">
            <v>575</v>
          </cell>
        </row>
        <row r="48">
          <cell r="F48">
            <v>40079.380049167536</v>
          </cell>
        </row>
        <row r="49">
          <cell r="F49">
            <v>35.121916906889318</v>
          </cell>
        </row>
        <row r="50">
          <cell r="F50">
            <v>76.288835170332007</v>
          </cell>
        </row>
        <row r="51">
          <cell r="F51">
            <v>99.999900733678487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T138"/>
  <sheetViews>
    <sheetView tabSelected="1" view="pageBreakPreview" topLeftCell="A125" zoomScale="122" zoomScaleNormal="100" zoomScaleSheetLayoutView="122" workbookViewId="0">
      <selection activeCell="L8" sqref="L8:P8"/>
    </sheetView>
  </sheetViews>
  <sheetFormatPr defaultColWidth="10.6640625" defaultRowHeight="11.25" x14ac:dyDescent="0.2"/>
  <cols>
    <col min="1" max="1" width="3.5" style="1" customWidth="1"/>
    <col min="2" max="2" width="7.33203125" style="1" customWidth="1"/>
    <col min="3" max="12" width="11.33203125" style="1" customWidth="1"/>
    <col min="13" max="13" width="11.5" style="1" customWidth="1"/>
    <col min="14" max="15" width="11.33203125" style="1" customWidth="1"/>
    <col min="16" max="17" width="5.6640625" style="1" customWidth="1"/>
    <col min="18" max="18" width="11.5" style="1" customWidth="1"/>
    <col min="19" max="19" width="10.33203125" style="1" customWidth="1"/>
  </cols>
  <sheetData>
    <row r="1" spans="1:19" s="1" customFormat="1" ht="11.25" customHeight="1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46" t="s">
        <v>0</v>
      </c>
      <c r="O1" s="46"/>
      <c r="P1" s="46"/>
      <c r="Q1" s="46"/>
      <c r="R1" s="46"/>
      <c r="S1" s="18"/>
    </row>
    <row r="2" spans="1:19" s="1" customFormat="1" ht="12.7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46" t="s">
        <v>1</v>
      </c>
      <c r="O2" s="46"/>
      <c r="P2" s="46"/>
      <c r="Q2" s="46"/>
      <c r="R2" s="46"/>
      <c r="S2" s="18"/>
    </row>
    <row r="3" spans="1:19" s="1" customFormat="1" ht="18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47" t="s">
        <v>2</v>
      </c>
      <c r="O3" s="47"/>
      <c r="P3" s="47"/>
      <c r="Q3" s="47"/>
      <c r="R3" s="47"/>
      <c r="S3" s="18"/>
    </row>
    <row r="4" spans="1:19" s="1" customFormat="1" ht="12.7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s="1" customFormat="1" ht="12.7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48" t="s">
        <v>3</v>
      </c>
      <c r="N5" s="48"/>
      <c r="O5" s="48"/>
      <c r="P5" s="48"/>
      <c r="Q5" s="48"/>
      <c r="R5" s="48"/>
      <c r="S5" s="48"/>
    </row>
    <row r="6" spans="1:19" s="1" customFormat="1" ht="12.7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1" t="s">
        <v>102</v>
      </c>
      <c r="M6" s="19"/>
      <c r="N6" s="19"/>
      <c r="O6" s="19"/>
      <c r="P6" s="19"/>
      <c r="Q6" s="19"/>
      <c r="R6" s="19"/>
      <c r="S6" s="19"/>
    </row>
    <row r="7" spans="1:19" s="1" customFormat="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51" t="s">
        <v>101</v>
      </c>
      <c r="M7" s="51"/>
      <c r="N7" s="51"/>
      <c r="O7" s="51"/>
      <c r="P7" s="51"/>
      <c r="Q7" s="51"/>
      <c r="R7" s="51"/>
      <c r="S7" s="20"/>
    </row>
    <row r="8" spans="1:19" s="1" customFormat="1" ht="12.7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21" t="s">
        <v>126</v>
      </c>
      <c r="M8" s="21"/>
      <c r="N8" s="21"/>
      <c r="O8" s="21"/>
      <c r="P8" s="21"/>
      <c r="Q8" s="22"/>
      <c r="R8" s="22"/>
      <c r="S8" s="20"/>
    </row>
    <row r="9" spans="1:19" ht="11.25" customHeight="1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2"/>
      <c r="M9" s="22"/>
      <c r="N9" s="22"/>
      <c r="O9" s="22"/>
      <c r="P9" s="22"/>
      <c r="Q9" s="22"/>
      <c r="R9" s="22"/>
      <c r="S9" s="22"/>
    </row>
    <row r="10" spans="1:19" ht="15.75" customHeight="1" x14ac:dyDescent="0.25">
      <c r="A10" s="49" t="s">
        <v>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34"/>
    </row>
    <row r="11" spans="1:19" ht="15.75" customHeight="1" x14ac:dyDescent="0.2">
      <c r="A11" s="50" t="s">
        <v>105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34"/>
    </row>
    <row r="12" spans="1:19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35"/>
    </row>
    <row r="13" spans="1:19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5"/>
    </row>
    <row r="14" spans="1:19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35"/>
    </row>
    <row r="15" spans="1:19" ht="11.25" customHeight="1" x14ac:dyDescent="0.2">
      <c r="A15" s="24" t="s">
        <v>5</v>
      </c>
      <c r="B15" s="52">
        <v>1500000</v>
      </c>
      <c r="C15" s="52"/>
      <c r="D15" s="23"/>
      <c r="E15" s="53" t="s">
        <v>6</v>
      </c>
      <c r="F15" s="53"/>
      <c r="G15" s="53"/>
      <c r="H15" s="53"/>
      <c r="I15" s="53"/>
      <c r="J15" s="53"/>
      <c r="K15" s="53"/>
      <c r="L15" s="53"/>
      <c r="M15" s="53"/>
      <c r="N15" s="23"/>
      <c r="O15" s="23"/>
      <c r="P15" s="54">
        <v>3084204</v>
      </c>
      <c r="Q15" s="54"/>
      <c r="R15" s="54"/>
      <c r="S15" s="34"/>
    </row>
    <row r="16" spans="1:19" s="1" customFormat="1" ht="53.25" customHeight="1" x14ac:dyDescent="0.2">
      <c r="A16" s="25" t="s">
        <v>7</v>
      </c>
      <c r="B16" s="55" t="s">
        <v>8</v>
      </c>
      <c r="C16" s="55"/>
      <c r="D16" s="18"/>
      <c r="E16" s="56" t="s">
        <v>9</v>
      </c>
      <c r="F16" s="56"/>
      <c r="G16" s="56"/>
      <c r="H16" s="56"/>
      <c r="I16" s="56"/>
      <c r="J16" s="56"/>
      <c r="K16" s="56"/>
      <c r="L16" s="56"/>
      <c r="M16" s="56"/>
      <c r="N16" s="18"/>
      <c r="O16" s="18"/>
      <c r="P16" s="56" t="s">
        <v>10</v>
      </c>
      <c r="Q16" s="56"/>
      <c r="R16" s="56"/>
      <c r="S16" s="35"/>
    </row>
    <row r="17" spans="1:19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35"/>
    </row>
    <row r="18" spans="1:19" ht="11.25" customHeight="1" x14ac:dyDescent="0.2">
      <c r="A18" s="24" t="s">
        <v>11</v>
      </c>
      <c r="B18" s="52">
        <v>1510000</v>
      </c>
      <c r="C18" s="52"/>
      <c r="D18" s="23"/>
      <c r="E18" s="53" t="s">
        <v>6</v>
      </c>
      <c r="F18" s="53"/>
      <c r="G18" s="53"/>
      <c r="H18" s="53"/>
      <c r="I18" s="53"/>
      <c r="J18" s="53"/>
      <c r="K18" s="53"/>
      <c r="L18" s="53"/>
      <c r="M18" s="53"/>
      <c r="N18" s="23"/>
      <c r="O18" s="23"/>
      <c r="P18" s="54">
        <v>3084204</v>
      </c>
      <c r="Q18" s="54"/>
      <c r="R18" s="54"/>
      <c r="S18" s="34"/>
    </row>
    <row r="19" spans="1:19" s="1" customFormat="1" ht="54.75" customHeight="1" x14ac:dyDescent="0.2">
      <c r="A19" s="25" t="s">
        <v>7</v>
      </c>
      <c r="B19" s="55" t="s">
        <v>8</v>
      </c>
      <c r="C19" s="55"/>
      <c r="D19" s="18"/>
      <c r="E19" s="56" t="s">
        <v>12</v>
      </c>
      <c r="F19" s="56"/>
      <c r="G19" s="56"/>
      <c r="H19" s="56"/>
      <c r="I19" s="56"/>
      <c r="J19" s="56"/>
      <c r="K19" s="56"/>
      <c r="L19" s="56"/>
      <c r="M19" s="56"/>
      <c r="N19" s="18"/>
      <c r="O19" s="18"/>
      <c r="P19" s="56" t="s">
        <v>10</v>
      </c>
      <c r="Q19" s="56"/>
      <c r="R19" s="56"/>
      <c r="S19" s="35"/>
    </row>
    <row r="20" spans="1:19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35"/>
    </row>
    <row r="21" spans="1:19" ht="11.25" customHeight="1" x14ac:dyDescent="0.2">
      <c r="A21" s="24" t="s">
        <v>13</v>
      </c>
      <c r="B21" s="57">
        <v>1517321</v>
      </c>
      <c r="C21" s="57"/>
      <c r="D21" s="23"/>
      <c r="E21" s="58">
        <v>7321</v>
      </c>
      <c r="F21" s="58"/>
      <c r="G21" s="23"/>
      <c r="H21" s="59">
        <v>443</v>
      </c>
      <c r="I21" s="59"/>
      <c r="J21" s="23"/>
      <c r="K21" s="60" t="s">
        <v>14</v>
      </c>
      <c r="L21" s="60"/>
      <c r="M21" s="60"/>
      <c r="N21" s="60"/>
      <c r="O21" s="23"/>
      <c r="P21" s="61">
        <v>2536000000</v>
      </c>
      <c r="Q21" s="61"/>
      <c r="R21" s="61"/>
      <c r="S21" s="34"/>
    </row>
    <row r="22" spans="1:19" s="1" customFormat="1" ht="54.75" customHeight="1" x14ac:dyDescent="0.2">
      <c r="A22" s="44" t="s">
        <v>7</v>
      </c>
      <c r="B22" s="55" t="s">
        <v>8</v>
      </c>
      <c r="C22" s="55"/>
      <c r="D22" s="18"/>
      <c r="E22" s="62" t="s">
        <v>15</v>
      </c>
      <c r="F22" s="62"/>
      <c r="G22" s="18"/>
      <c r="H22" s="62" t="s">
        <v>16</v>
      </c>
      <c r="I22" s="62"/>
      <c r="J22" s="18"/>
      <c r="K22" s="62" t="s">
        <v>17</v>
      </c>
      <c r="L22" s="62"/>
      <c r="M22" s="62"/>
      <c r="N22" s="62"/>
      <c r="O22" s="18"/>
      <c r="P22" s="56" t="s">
        <v>18</v>
      </c>
      <c r="Q22" s="56"/>
      <c r="R22" s="56"/>
      <c r="S22" s="35"/>
    </row>
    <row r="23" spans="1:19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35"/>
    </row>
    <row r="24" spans="1:19" ht="11.25" customHeight="1" x14ac:dyDescent="0.2">
      <c r="A24" s="24" t="s">
        <v>19</v>
      </c>
      <c r="B24" s="63" t="s">
        <v>120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34"/>
    </row>
    <row r="25" spans="1:19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35"/>
    </row>
    <row r="26" spans="1:19" ht="11.25" customHeight="1" x14ac:dyDescent="0.2">
      <c r="A26" s="29" t="s">
        <v>20</v>
      </c>
      <c r="B26" s="64" t="s">
        <v>21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34"/>
    </row>
    <row r="27" spans="1:19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35"/>
    </row>
    <row r="28" spans="1:19" ht="102.75" customHeight="1" x14ac:dyDescent="0.2">
      <c r="A28" s="23"/>
      <c r="B28" s="65" t="s">
        <v>111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34"/>
    </row>
    <row r="29" spans="1:19" ht="11.25" customHeight="1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34"/>
    </row>
    <row r="30" spans="1:19" ht="11.25" customHeight="1" x14ac:dyDescent="0.2">
      <c r="A30" s="24" t="s">
        <v>22</v>
      </c>
      <c r="B30" s="66" t="s">
        <v>23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34"/>
    </row>
    <row r="31" spans="1:19" s="1" customFormat="1" ht="12.75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35"/>
    </row>
    <row r="32" spans="1:19" ht="11.25" customHeight="1" x14ac:dyDescent="0.2">
      <c r="A32" s="67" t="s">
        <v>24</v>
      </c>
      <c r="B32" s="67"/>
      <c r="C32" s="68" t="s">
        <v>25</v>
      </c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34"/>
    </row>
    <row r="33" spans="1:19" s="2" customFormat="1" ht="19.5" customHeight="1" x14ac:dyDescent="0.2">
      <c r="A33" s="69">
        <v>1</v>
      </c>
      <c r="B33" s="69"/>
      <c r="C33" s="70" t="s">
        <v>103</v>
      </c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36"/>
    </row>
    <row r="34" spans="1:19" s="3" customFormat="1" ht="11.25" customHeight="1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7"/>
    </row>
    <row r="35" spans="1:19" s="3" customFormat="1" ht="11.25" customHeight="1" x14ac:dyDescent="0.2">
      <c r="A35" s="45" t="s">
        <v>26</v>
      </c>
      <c r="B35" s="71" t="s">
        <v>27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37"/>
    </row>
    <row r="36" spans="1:19" s="3" customFormat="1" ht="11.25" customHeight="1" x14ac:dyDescent="0.2">
      <c r="A36" s="43"/>
      <c r="B36" s="72" t="s">
        <v>28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37"/>
    </row>
    <row r="37" spans="1:19" ht="11.25" customHeight="1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34"/>
    </row>
    <row r="38" spans="1:19" ht="11.25" customHeight="1" x14ac:dyDescent="0.2">
      <c r="A38" s="24" t="s">
        <v>29</v>
      </c>
      <c r="B38" s="66" t="s">
        <v>30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34"/>
    </row>
    <row r="39" spans="1:19" s="1" customFormat="1" ht="7.5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35"/>
    </row>
    <row r="40" spans="1:19" ht="11.25" customHeight="1" x14ac:dyDescent="0.2">
      <c r="A40" s="67" t="s">
        <v>24</v>
      </c>
      <c r="B40" s="67"/>
      <c r="C40" s="68" t="s">
        <v>31</v>
      </c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34"/>
    </row>
    <row r="41" spans="1:19" s="2" customFormat="1" ht="15" customHeight="1" x14ac:dyDescent="0.2">
      <c r="A41" s="73">
        <v>1</v>
      </c>
      <c r="B41" s="73"/>
      <c r="C41" s="70" t="s">
        <v>32</v>
      </c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36"/>
    </row>
    <row r="42" spans="1:19" s="2" customFormat="1" ht="14.25" customHeight="1" x14ac:dyDescent="0.2">
      <c r="A42" s="73">
        <v>2</v>
      </c>
      <c r="B42" s="73"/>
      <c r="C42" s="70" t="s">
        <v>33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36"/>
    </row>
    <row r="43" spans="1:19" s="3" customFormat="1" ht="11.25" customHeight="1" x14ac:dyDescent="0.2">
      <c r="A43" s="41"/>
      <c r="B43" s="41"/>
      <c r="C43" s="41"/>
      <c r="D43" s="41"/>
      <c r="E43" s="41"/>
      <c r="F43" s="41"/>
      <c r="G43" s="41"/>
      <c r="H43" s="3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37"/>
    </row>
    <row r="44" spans="1:19" s="3" customFormat="1" ht="11.25" customHeight="1" x14ac:dyDescent="0.2">
      <c r="A44" s="42" t="s">
        <v>34</v>
      </c>
      <c r="B44" s="63" t="s">
        <v>35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42"/>
      <c r="O44" s="42" t="s">
        <v>36</v>
      </c>
      <c r="P44" s="74"/>
      <c r="Q44" s="74"/>
      <c r="R44" s="41"/>
      <c r="S44" s="37"/>
    </row>
    <row r="45" spans="1:19" s="3" customFormat="1" ht="11.25" customHeight="1" x14ac:dyDescent="0.2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37"/>
    </row>
    <row r="46" spans="1:19" s="3" customFormat="1" ht="11.25" customHeight="1" x14ac:dyDescent="0.2">
      <c r="A46" s="76" t="s">
        <v>24</v>
      </c>
      <c r="B46" s="76"/>
      <c r="C46" s="79" t="s">
        <v>35</v>
      </c>
      <c r="D46" s="79"/>
      <c r="E46" s="79"/>
      <c r="F46" s="79"/>
      <c r="G46" s="79"/>
      <c r="H46" s="79"/>
      <c r="I46" s="79"/>
      <c r="J46" s="79" t="s">
        <v>37</v>
      </c>
      <c r="K46" s="79"/>
      <c r="L46" s="82" t="s">
        <v>38</v>
      </c>
      <c r="M46" s="82"/>
      <c r="N46" s="85" t="s">
        <v>39</v>
      </c>
      <c r="O46" s="85"/>
      <c r="P46" s="88"/>
      <c r="Q46" s="88"/>
      <c r="R46" s="88"/>
      <c r="S46" s="37"/>
    </row>
    <row r="47" spans="1:19" s="3" customFormat="1" ht="11.25" customHeight="1" x14ac:dyDescent="0.2">
      <c r="A47" s="77"/>
      <c r="B47" s="78"/>
      <c r="C47" s="80"/>
      <c r="D47" s="81"/>
      <c r="E47" s="81"/>
      <c r="F47" s="81"/>
      <c r="G47" s="81"/>
      <c r="H47" s="81"/>
      <c r="I47" s="81"/>
      <c r="J47" s="80"/>
      <c r="K47" s="81"/>
      <c r="L47" s="83"/>
      <c r="M47" s="84"/>
      <c r="N47" s="86"/>
      <c r="O47" s="87"/>
      <c r="P47" s="88"/>
      <c r="Q47" s="88"/>
      <c r="R47" s="88"/>
      <c r="S47" s="37"/>
    </row>
    <row r="48" spans="1:19" s="3" customFormat="1" ht="10.5" customHeight="1" thickBot="1" x14ac:dyDescent="0.25">
      <c r="A48" s="89">
        <v>1</v>
      </c>
      <c r="B48" s="89"/>
      <c r="C48" s="90">
        <v>2</v>
      </c>
      <c r="D48" s="90"/>
      <c r="E48" s="90"/>
      <c r="F48" s="90"/>
      <c r="G48" s="90"/>
      <c r="H48" s="90"/>
      <c r="I48" s="90"/>
      <c r="J48" s="91">
        <v>3</v>
      </c>
      <c r="K48" s="91"/>
      <c r="L48" s="91">
        <v>4</v>
      </c>
      <c r="M48" s="91"/>
      <c r="N48" s="92">
        <v>5</v>
      </c>
      <c r="O48" s="92"/>
      <c r="P48" s="93"/>
      <c r="Q48" s="93"/>
      <c r="R48" s="93"/>
      <c r="S48" s="37"/>
    </row>
    <row r="49" spans="1:19" s="3" customFormat="1" ht="13.5" customHeight="1" x14ac:dyDescent="0.2">
      <c r="A49" s="94">
        <v>1</v>
      </c>
      <c r="B49" s="94"/>
      <c r="C49" s="95" t="s">
        <v>40</v>
      </c>
      <c r="D49" s="95"/>
      <c r="E49" s="95"/>
      <c r="F49" s="95"/>
      <c r="G49" s="95"/>
      <c r="H49" s="95"/>
      <c r="I49" s="95"/>
      <c r="J49" s="96"/>
      <c r="K49" s="96"/>
      <c r="L49" s="97">
        <f>[1]показники!$F$9+[1]показники!$F$10</f>
        <v>274932000</v>
      </c>
      <c r="M49" s="97"/>
      <c r="N49" s="97">
        <f>L49</f>
        <v>274932000</v>
      </c>
      <c r="O49" s="97"/>
      <c r="P49" s="98"/>
      <c r="Q49" s="98"/>
      <c r="R49" s="98"/>
      <c r="S49" s="30"/>
    </row>
    <row r="50" spans="1:19" s="3" customFormat="1" ht="13.5" customHeight="1" x14ac:dyDescent="0.2">
      <c r="A50" s="94">
        <v>2</v>
      </c>
      <c r="B50" s="94"/>
      <c r="C50" s="95" t="s">
        <v>106</v>
      </c>
      <c r="D50" s="95"/>
      <c r="E50" s="95"/>
      <c r="F50" s="95"/>
      <c r="G50" s="95"/>
      <c r="H50" s="95"/>
      <c r="I50" s="95"/>
      <c r="J50" s="96"/>
      <c r="K50" s="96"/>
      <c r="L50" s="97">
        <f>[1]показники!$F$32+[1]показники!$F$33</f>
        <v>181973485</v>
      </c>
      <c r="M50" s="97"/>
      <c r="N50" s="97">
        <f>L50</f>
        <v>181973485</v>
      </c>
      <c r="O50" s="97"/>
      <c r="P50" s="98"/>
      <c r="Q50" s="98"/>
      <c r="R50" s="98"/>
      <c r="S50" s="41"/>
    </row>
    <row r="51" spans="1:19" s="3" customFormat="1" ht="15" customHeight="1" x14ac:dyDescent="0.2">
      <c r="A51" s="99" t="s">
        <v>39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100">
        <f>L50+L49</f>
        <v>456905485</v>
      </c>
      <c r="M51" s="100"/>
      <c r="N51" s="101">
        <f>L51</f>
        <v>456905485</v>
      </c>
      <c r="O51" s="101"/>
      <c r="P51" s="102"/>
      <c r="Q51" s="102"/>
      <c r="R51" s="102"/>
      <c r="S51" s="41"/>
    </row>
    <row r="52" spans="1:19" s="3" customFormat="1" ht="11.25" customHeight="1" x14ac:dyDescent="0.2">
      <c r="A52" s="103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41"/>
      <c r="S52" s="41"/>
    </row>
    <row r="53" spans="1:19" s="3" customFormat="1" ht="11.25" customHeight="1" x14ac:dyDescent="0.2">
      <c r="A53" s="74" t="s">
        <v>41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41"/>
      <c r="S53" s="42" t="s">
        <v>36</v>
      </c>
    </row>
    <row r="54" spans="1:19" s="3" customFormat="1" ht="11.25" customHeight="1" x14ac:dyDescent="0.2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41"/>
      <c r="S54" s="41"/>
    </row>
    <row r="55" spans="1:19" s="4" customFormat="1" ht="15" customHeight="1" x14ac:dyDescent="0.2">
      <c r="A55" s="104" t="s">
        <v>24</v>
      </c>
      <c r="B55" s="104"/>
      <c r="C55" s="105" t="s">
        <v>42</v>
      </c>
      <c r="D55" s="105"/>
      <c r="E55" s="105"/>
      <c r="F55" s="105"/>
      <c r="G55" s="105"/>
      <c r="H55" s="105"/>
      <c r="I55" s="105"/>
      <c r="J55" s="105"/>
      <c r="K55" s="105"/>
      <c r="L55" s="105"/>
      <c r="M55" s="105" t="s">
        <v>37</v>
      </c>
      <c r="N55" s="105"/>
      <c r="O55" s="105" t="s">
        <v>38</v>
      </c>
      <c r="P55" s="105"/>
      <c r="Q55" s="105"/>
      <c r="R55" s="106" t="s">
        <v>39</v>
      </c>
      <c r="S55" s="106"/>
    </row>
    <row r="56" spans="1:19" s="4" customFormat="1" ht="12" customHeight="1" x14ac:dyDescent="0.2">
      <c r="A56" s="89">
        <v>1</v>
      </c>
      <c r="B56" s="89"/>
      <c r="C56" s="91">
        <v>2</v>
      </c>
      <c r="D56" s="91"/>
      <c r="E56" s="91"/>
      <c r="F56" s="91"/>
      <c r="G56" s="91"/>
      <c r="H56" s="91"/>
      <c r="I56" s="91"/>
      <c r="J56" s="91"/>
      <c r="K56" s="91"/>
      <c r="L56" s="91"/>
      <c r="M56" s="91">
        <v>3</v>
      </c>
      <c r="N56" s="91"/>
      <c r="O56" s="91">
        <v>4</v>
      </c>
      <c r="P56" s="91"/>
      <c r="Q56" s="91"/>
      <c r="R56" s="92">
        <v>5</v>
      </c>
      <c r="S56" s="92"/>
    </row>
    <row r="57" spans="1:19" s="3" customFormat="1" ht="15.75" customHeight="1" x14ac:dyDescent="0.2">
      <c r="A57" s="94">
        <v>1</v>
      </c>
      <c r="B57" s="94"/>
      <c r="C57" s="95" t="s">
        <v>107</v>
      </c>
      <c r="D57" s="95"/>
      <c r="E57" s="95"/>
      <c r="F57" s="95"/>
      <c r="G57" s="95"/>
      <c r="H57" s="95"/>
      <c r="I57" s="95"/>
      <c r="J57" s="95"/>
      <c r="K57" s="95"/>
      <c r="L57" s="95"/>
      <c r="M57" s="96"/>
      <c r="N57" s="96"/>
      <c r="O57" s="107">
        <f>L51</f>
        <v>456905485</v>
      </c>
      <c r="P57" s="107"/>
      <c r="Q57" s="107"/>
      <c r="R57" s="97">
        <f>O57</f>
        <v>456905485</v>
      </c>
      <c r="S57" s="97"/>
    </row>
    <row r="58" spans="1:19" ht="17.25" customHeight="1" x14ac:dyDescent="0.2">
      <c r="A58" s="108"/>
      <c r="B58" s="108"/>
      <c r="C58" s="99" t="s">
        <v>39</v>
      </c>
      <c r="D58" s="99"/>
      <c r="E58" s="99"/>
      <c r="F58" s="99"/>
      <c r="G58" s="99"/>
      <c r="H58" s="99"/>
      <c r="I58" s="99"/>
      <c r="J58" s="99"/>
      <c r="K58" s="99"/>
      <c r="L58" s="99"/>
      <c r="M58" s="109"/>
      <c r="N58" s="109"/>
      <c r="O58" s="100">
        <f>O57</f>
        <v>456905485</v>
      </c>
      <c r="P58" s="100"/>
      <c r="Q58" s="100"/>
      <c r="R58" s="101">
        <f>O58</f>
        <v>456905485</v>
      </c>
      <c r="S58" s="101"/>
    </row>
    <row r="59" spans="1:19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</row>
    <row r="60" spans="1:19" ht="11.25" customHeight="1" x14ac:dyDescent="0.2">
      <c r="A60" s="110" t="s">
        <v>43</v>
      </c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</row>
    <row r="61" spans="1:19" ht="11.2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</row>
    <row r="62" spans="1:19" ht="23.25" customHeight="1" x14ac:dyDescent="0.2">
      <c r="A62" s="111" t="s">
        <v>24</v>
      </c>
      <c r="B62" s="111"/>
      <c r="C62" s="112" t="s">
        <v>44</v>
      </c>
      <c r="D62" s="112"/>
      <c r="E62" s="112"/>
      <c r="F62" s="112"/>
      <c r="G62" s="112"/>
      <c r="H62" s="112"/>
      <c r="I62" s="39" t="s">
        <v>45</v>
      </c>
      <c r="J62" s="113" t="s">
        <v>46</v>
      </c>
      <c r="K62" s="113"/>
      <c r="L62" s="113"/>
      <c r="M62" s="114" t="s">
        <v>37</v>
      </c>
      <c r="N62" s="114"/>
      <c r="O62" s="114" t="s">
        <v>38</v>
      </c>
      <c r="P62" s="114"/>
      <c r="Q62" s="114"/>
      <c r="R62" s="115" t="s">
        <v>39</v>
      </c>
      <c r="S62" s="115"/>
    </row>
    <row r="63" spans="1:19" ht="10.5" customHeight="1" x14ac:dyDescent="0.2">
      <c r="A63" s="89">
        <v>1</v>
      </c>
      <c r="B63" s="89"/>
      <c r="C63" s="90">
        <v>2</v>
      </c>
      <c r="D63" s="90"/>
      <c r="E63" s="90"/>
      <c r="F63" s="90"/>
      <c r="G63" s="90"/>
      <c r="H63" s="90"/>
      <c r="I63" s="40">
        <v>3</v>
      </c>
      <c r="J63" s="90">
        <v>4</v>
      </c>
      <c r="K63" s="90"/>
      <c r="L63" s="90"/>
      <c r="M63" s="116">
        <v>5</v>
      </c>
      <c r="N63" s="116"/>
      <c r="O63" s="116">
        <v>6</v>
      </c>
      <c r="P63" s="116"/>
      <c r="Q63" s="116"/>
      <c r="R63" s="92">
        <v>7</v>
      </c>
      <c r="S63" s="92"/>
    </row>
    <row r="64" spans="1:19" s="5" customFormat="1" ht="21.75" customHeight="1" x14ac:dyDescent="0.2">
      <c r="A64" s="117">
        <v>1</v>
      </c>
      <c r="B64" s="117"/>
      <c r="C64" s="118" t="s">
        <v>40</v>
      </c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</row>
    <row r="65" spans="1:19" s="5" customFormat="1" ht="18.75" customHeight="1" x14ac:dyDescent="0.2">
      <c r="A65" s="119">
        <v>1</v>
      </c>
      <c r="B65" s="119"/>
      <c r="C65" s="120" t="s">
        <v>47</v>
      </c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</row>
    <row r="66" spans="1:19" s="5" customFormat="1" ht="46.5" customHeight="1" x14ac:dyDescent="0.2">
      <c r="A66" s="121"/>
      <c r="B66" s="121"/>
      <c r="C66" s="122" t="s">
        <v>48</v>
      </c>
      <c r="D66" s="122"/>
      <c r="E66" s="122"/>
      <c r="F66" s="122"/>
      <c r="G66" s="122"/>
      <c r="H66" s="122"/>
      <c r="I66" s="32" t="s">
        <v>49</v>
      </c>
      <c r="J66" s="122" t="s">
        <v>110</v>
      </c>
      <c r="K66" s="122"/>
      <c r="L66" s="122"/>
      <c r="M66" s="96"/>
      <c r="N66" s="96"/>
      <c r="O66" s="97">
        <f>[1]показники!$F$9</f>
        <v>271032000</v>
      </c>
      <c r="P66" s="97"/>
      <c r="Q66" s="97"/>
      <c r="R66" s="97">
        <f>O66</f>
        <v>271032000</v>
      </c>
      <c r="S66" s="97"/>
    </row>
    <row r="67" spans="1:19" s="5" customFormat="1" ht="45.75" customHeight="1" x14ac:dyDescent="0.2">
      <c r="A67" s="121"/>
      <c r="B67" s="121"/>
      <c r="C67" s="122" t="s">
        <v>112</v>
      </c>
      <c r="D67" s="122"/>
      <c r="E67" s="122"/>
      <c r="F67" s="122"/>
      <c r="G67" s="122"/>
      <c r="H67" s="122"/>
      <c r="I67" s="32" t="s">
        <v>49</v>
      </c>
      <c r="J67" s="122" t="s">
        <v>110</v>
      </c>
      <c r="K67" s="122"/>
      <c r="L67" s="122"/>
      <c r="M67" s="96"/>
      <c r="N67" s="96"/>
      <c r="O67" s="123">
        <f>[1]показники!$F$10</f>
        <v>3900000</v>
      </c>
      <c r="P67" s="123"/>
      <c r="Q67" s="123"/>
      <c r="R67" s="123">
        <f>O67</f>
        <v>3900000</v>
      </c>
      <c r="S67" s="123"/>
    </row>
    <row r="68" spans="1:19" s="5" customFormat="1" ht="33" customHeight="1" x14ac:dyDescent="0.2">
      <c r="A68" s="121"/>
      <c r="B68" s="121"/>
      <c r="C68" s="122" t="s">
        <v>51</v>
      </c>
      <c r="D68" s="122"/>
      <c r="E68" s="122"/>
      <c r="F68" s="122"/>
      <c r="G68" s="122"/>
      <c r="H68" s="122"/>
      <c r="I68" s="32" t="s">
        <v>52</v>
      </c>
      <c r="J68" s="122" t="s">
        <v>53</v>
      </c>
      <c r="K68" s="122"/>
      <c r="L68" s="122"/>
      <c r="M68" s="96"/>
      <c r="N68" s="96"/>
      <c r="O68" s="124">
        <f>[1]показники!$F$11</f>
        <v>5941.36</v>
      </c>
      <c r="P68" s="124"/>
      <c r="Q68" s="124"/>
      <c r="R68" s="124">
        <f>O68</f>
        <v>5941.36</v>
      </c>
      <c r="S68" s="124"/>
    </row>
    <row r="69" spans="1:19" s="5" customFormat="1" ht="29.25" customHeight="1" x14ac:dyDescent="0.2">
      <c r="A69" s="121"/>
      <c r="B69" s="121"/>
      <c r="C69" s="122" t="s">
        <v>55</v>
      </c>
      <c r="D69" s="122"/>
      <c r="E69" s="122"/>
      <c r="F69" s="122"/>
      <c r="G69" s="122"/>
      <c r="H69" s="122"/>
      <c r="I69" s="32" t="s">
        <v>49</v>
      </c>
      <c r="J69" s="122" t="s">
        <v>121</v>
      </c>
      <c r="K69" s="122"/>
      <c r="L69" s="122"/>
      <c r="M69" s="96"/>
      <c r="N69" s="96"/>
      <c r="O69" s="97">
        <f>[1]показники!$F$13</f>
        <v>305441867</v>
      </c>
      <c r="P69" s="97"/>
      <c r="Q69" s="97"/>
      <c r="R69" s="97">
        <f>O69</f>
        <v>305441867</v>
      </c>
      <c r="S69" s="97"/>
    </row>
    <row r="70" spans="1:19" s="5" customFormat="1" ht="19.5" customHeight="1" x14ac:dyDescent="0.2">
      <c r="A70" s="119">
        <v>2</v>
      </c>
      <c r="B70" s="119"/>
      <c r="C70" s="120" t="s">
        <v>58</v>
      </c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</row>
    <row r="71" spans="1:19" s="5" customFormat="1" ht="48" customHeight="1" x14ac:dyDescent="0.2">
      <c r="A71" s="121"/>
      <c r="B71" s="121"/>
      <c r="C71" s="122" t="s">
        <v>59</v>
      </c>
      <c r="D71" s="122"/>
      <c r="E71" s="122"/>
      <c r="F71" s="122"/>
      <c r="G71" s="122"/>
      <c r="H71" s="122"/>
      <c r="I71" s="32" t="s">
        <v>60</v>
      </c>
      <c r="J71" s="122" t="s">
        <v>110</v>
      </c>
      <c r="K71" s="122"/>
      <c r="L71" s="122"/>
      <c r="M71" s="96"/>
      <c r="N71" s="96"/>
      <c r="O71" s="119">
        <f>[1]показники!$F$17</f>
        <v>6</v>
      </c>
      <c r="P71" s="119"/>
      <c r="Q71" s="119"/>
      <c r="R71" s="119">
        <f>O71</f>
        <v>6</v>
      </c>
      <c r="S71" s="119"/>
    </row>
    <row r="72" spans="1:19" s="5" customFormat="1" ht="48" customHeight="1" x14ac:dyDescent="0.2">
      <c r="A72" s="121"/>
      <c r="B72" s="121"/>
      <c r="C72" s="122" t="s">
        <v>113</v>
      </c>
      <c r="D72" s="122"/>
      <c r="E72" s="122"/>
      <c r="F72" s="122"/>
      <c r="G72" s="122"/>
      <c r="H72" s="122"/>
      <c r="I72" s="32" t="s">
        <v>60</v>
      </c>
      <c r="J72" s="122" t="s">
        <v>110</v>
      </c>
      <c r="K72" s="122"/>
      <c r="L72" s="122"/>
      <c r="M72" s="96"/>
      <c r="N72" s="96"/>
      <c r="O72" s="96">
        <f>[1]показники!$F$18</f>
        <v>7</v>
      </c>
      <c r="P72" s="96"/>
      <c r="Q72" s="96"/>
      <c r="R72" s="96">
        <f>O72</f>
        <v>7</v>
      </c>
      <c r="S72" s="96"/>
    </row>
    <row r="73" spans="1:19" s="5" customFormat="1" ht="21.75" customHeight="1" x14ac:dyDescent="0.2">
      <c r="A73" s="119">
        <v>3</v>
      </c>
      <c r="B73" s="119"/>
      <c r="C73" s="120" t="s">
        <v>62</v>
      </c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</row>
    <row r="74" spans="1:19" s="5" customFormat="1" ht="20.25" customHeight="1" x14ac:dyDescent="0.2">
      <c r="A74" s="121"/>
      <c r="B74" s="121"/>
      <c r="C74" s="122" t="s">
        <v>63</v>
      </c>
      <c r="D74" s="122"/>
      <c r="E74" s="122"/>
      <c r="F74" s="122"/>
      <c r="G74" s="122"/>
      <c r="H74" s="122"/>
      <c r="I74" s="32" t="s">
        <v>49</v>
      </c>
      <c r="J74" s="122" t="s">
        <v>64</v>
      </c>
      <c r="K74" s="122"/>
      <c r="L74" s="122"/>
      <c r="M74" s="96"/>
      <c r="N74" s="96"/>
      <c r="O74" s="97">
        <f>O66/O71</f>
        <v>45172000</v>
      </c>
      <c r="P74" s="97"/>
      <c r="Q74" s="97"/>
      <c r="R74" s="97">
        <f>O74</f>
        <v>45172000</v>
      </c>
      <c r="S74" s="97"/>
    </row>
    <row r="75" spans="1:19" s="5" customFormat="1" ht="18.75" customHeight="1" x14ac:dyDescent="0.2">
      <c r="A75" s="121"/>
      <c r="B75" s="121"/>
      <c r="C75" s="122" t="s">
        <v>114</v>
      </c>
      <c r="D75" s="122"/>
      <c r="E75" s="122"/>
      <c r="F75" s="122"/>
      <c r="G75" s="122"/>
      <c r="H75" s="122"/>
      <c r="I75" s="32" t="s">
        <v>49</v>
      </c>
      <c r="J75" s="122" t="s">
        <v>64</v>
      </c>
      <c r="K75" s="122"/>
      <c r="L75" s="122"/>
      <c r="M75" s="96"/>
      <c r="N75" s="96"/>
      <c r="O75" s="97">
        <f>O67/O72</f>
        <v>557142.85714285716</v>
      </c>
      <c r="P75" s="97"/>
      <c r="Q75" s="97"/>
      <c r="R75" s="97">
        <f>O75</f>
        <v>557142.85714285716</v>
      </c>
      <c r="S75" s="97"/>
    </row>
    <row r="76" spans="1:19" s="5" customFormat="1" ht="20.25" customHeight="1" x14ac:dyDescent="0.2">
      <c r="A76" s="121"/>
      <c r="B76" s="121"/>
      <c r="C76" s="122" t="s">
        <v>122</v>
      </c>
      <c r="D76" s="122"/>
      <c r="E76" s="122"/>
      <c r="F76" s="122"/>
      <c r="G76" s="122"/>
      <c r="H76" s="122"/>
      <c r="I76" s="32" t="s">
        <v>49</v>
      </c>
      <c r="J76" s="122" t="s">
        <v>64</v>
      </c>
      <c r="K76" s="122"/>
      <c r="L76" s="122"/>
      <c r="M76" s="96"/>
      <c r="N76" s="96"/>
      <c r="O76" s="97">
        <f>O69/O68</f>
        <v>51409.419223881407</v>
      </c>
      <c r="P76" s="97"/>
      <c r="Q76" s="97"/>
      <c r="R76" s="97">
        <f>O76</f>
        <v>51409.419223881407</v>
      </c>
      <c r="S76" s="97"/>
    </row>
    <row r="77" spans="1:19" s="5" customFormat="1" ht="21" hidden="1" customHeight="1" x14ac:dyDescent="0.2">
      <c r="A77" s="121"/>
      <c r="B77" s="121"/>
      <c r="C77" s="122" t="s">
        <v>66</v>
      </c>
      <c r="D77" s="122"/>
      <c r="E77" s="122"/>
      <c r="F77" s="122"/>
      <c r="G77" s="122"/>
      <c r="H77" s="122"/>
      <c r="I77" s="32" t="s">
        <v>49</v>
      </c>
      <c r="J77" s="122" t="s">
        <v>57</v>
      </c>
      <c r="K77" s="122"/>
      <c r="L77" s="122"/>
      <c r="M77" s="96"/>
      <c r="N77" s="96"/>
      <c r="O77" s="96"/>
      <c r="P77" s="96"/>
      <c r="Q77" s="96"/>
      <c r="R77" s="96"/>
      <c r="S77" s="96"/>
    </row>
    <row r="78" spans="1:19" s="5" customFormat="1" ht="19.5" customHeight="1" x14ac:dyDescent="0.2">
      <c r="A78" s="119">
        <v>4</v>
      </c>
      <c r="B78" s="119"/>
      <c r="C78" s="120" t="s">
        <v>67</v>
      </c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</row>
    <row r="79" spans="1:19" s="5" customFormat="1" ht="18" customHeight="1" x14ac:dyDescent="0.2">
      <c r="A79" s="121"/>
      <c r="B79" s="121"/>
      <c r="C79" s="122" t="s">
        <v>68</v>
      </c>
      <c r="D79" s="122"/>
      <c r="E79" s="122"/>
      <c r="F79" s="122"/>
      <c r="G79" s="122"/>
      <c r="H79" s="122"/>
      <c r="I79" s="32" t="s">
        <v>86</v>
      </c>
      <c r="J79" s="122" t="s">
        <v>64</v>
      </c>
      <c r="K79" s="122"/>
      <c r="L79" s="122"/>
      <c r="M79" s="96"/>
      <c r="N79" s="96"/>
      <c r="O79" s="96">
        <f>[1]показники!$F$25</f>
        <v>100</v>
      </c>
      <c r="P79" s="96"/>
      <c r="Q79" s="96"/>
      <c r="R79" s="96">
        <f>O79</f>
        <v>100</v>
      </c>
      <c r="S79" s="96"/>
    </row>
    <row r="80" spans="1:19" s="5" customFormat="1" ht="15" customHeight="1" x14ac:dyDescent="0.2">
      <c r="A80" s="121"/>
      <c r="B80" s="121"/>
      <c r="C80" s="122" t="s">
        <v>69</v>
      </c>
      <c r="D80" s="122"/>
      <c r="E80" s="122"/>
      <c r="F80" s="122"/>
      <c r="G80" s="122"/>
      <c r="H80" s="122"/>
      <c r="I80" s="32" t="s">
        <v>86</v>
      </c>
      <c r="J80" s="122" t="s">
        <v>64</v>
      </c>
      <c r="K80" s="122"/>
      <c r="L80" s="122"/>
      <c r="M80" s="96"/>
      <c r="N80" s="96"/>
      <c r="O80" s="96">
        <f>[1]показники!$F$26</f>
        <v>100</v>
      </c>
      <c r="P80" s="96"/>
      <c r="Q80" s="96"/>
      <c r="R80" s="96">
        <f>O80</f>
        <v>100</v>
      </c>
      <c r="S80" s="96"/>
    </row>
    <row r="81" spans="1:19" s="5" customFormat="1" ht="17.25" customHeight="1" x14ac:dyDescent="0.2">
      <c r="A81" s="121"/>
      <c r="B81" s="121"/>
      <c r="C81" s="122" t="s">
        <v>70</v>
      </c>
      <c r="D81" s="122"/>
      <c r="E81" s="122"/>
      <c r="F81" s="122"/>
      <c r="G81" s="122"/>
      <c r="H81" s="122"/>
      <c r="I81" s="32" t="s">
        <v>86</v>
      </c>
      <c r="J81" s="122" t="s">
        <v>64</v>
      </c>
      <c r="K81" s="122"/>
      <c r="L81" s="122"/>
      <c r="M81" s="96"/>
      <c r="N81" s="96"/>
      <c r="O81" s="125">
        <f>[1]показники!$F$27</f>
        <v>0</v>
      </c>
      <c r="P81" s="125"/>
      <c r="Q81" s="125"/>
      <c r="R81" s="125">
        <f>O81</f>
        <v>0</v>
      </c>
      <c r="S81" s="125"/>
    </row>
    <row r="82" spans="1:19" s="5" customFormat="1" ht="19.5" customHeight="1" x14ac:dyDescent="0.2">
      <c r="A82" s="121"/>
      <c r="B82" s="121"/>
      <c r="C82" s="122" t="s">
        <v>71</v>
      </c>
      <c r="D82" s="122"/>
      <c r="E82" s="122"/>
      <c r="F82" s="122"/>
      <c r="G82" s="122"/>
      <c r="H82" s="122"/>
      <c r="I82" s="32" t="s">
        <v>86</v>
      </c>
      <c r="J82" s="122" t="s">
        <v>64</v>
      </c>
      <c r="K82" s="122"/>
      <c r="L82" s="122"/>
      <c r="M82" s="96"/>
      <c r="N82" s="96"/>
      <c r="O82" s="125">
        <f>[1]показники!$F$28</f>
        <v>88.734397370613237</v>
      </c>
      <c r="P82" s="125"/>
      <c r="Q82" s="125"/>
      <c r="R82" s="125">
        <f>O82</f>
        <v>88.734397370613237</v>
      </c>
      <c r="S82" s="125"/>
    </row>
    <row r="83" spans="1:19" s="5" customFormat="1" ht="19.5" customHeight="1" x14ac:dyDescent="0.2">
      <c r="A83" s="121"/>
      <c r="B83" s="121"/>
      <c r="C83" s="122" t="s">
        <v>115</v>
      </c>
      <c r="D83" s="122"/>
      <c r="E83" s="122"/>
      <c r="F83" s="122"/>
      <c r="G83" s="122"/>
      <c r="H83" s="122"/>
      <c r="I83" s="32" t="s">
        <v>116</v>
      </c>
      <c r="J83" s="122" t="s">
        <v>64</v>
      </c>
      <c r="K83" s="122"/>
      <c r="L83" s="122"/>
      <c r="M83" s="96"/>
      <c r="N83" s="96"/>
      <c r="O83" s="96">
        <f>[1]показники!$F$29</f>
        <v>100</v>
      </c>
      <c r="P83" s="96"/>
      <c r="Q83" s="96"/>
      <c r="R83" s="96">
        <f>O83</f>
        <v>100</v>
      </c>
      <c r="S83" s="96"/>
    </row>
    <row r="84" spans="1:19" s="5" customFormat="1" ht="24" customHeight="1" x14ac:dyDescent="0.2">
      <c r="A84" s="117">
        <v>2</v>
      </c>
      <c r="B84" s="117"/>
      <c r="C84" s="118" t="s">
        <v>106</v>
      </c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</row>
    <row r="85" spans="1:19" s="5" customFormat="1" ht="19.5" customHeight="1" x14ac:dyDescent="0.2">
      <c r="A85" s="119">
        <v>1</v>
      </c>
      <c r="B85" s="119"/>
      <c r="C85" s="120" t="s">
        <v>47</v>
      </c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</row>
    <row r="86" spans="1:19" s="5" customFormat="1" ht="42.75" hidden="1" customHeight="1" x14ac:dyDescent="0.2">
      <c r="A86" s="126"/>
      <c r="B86" s="126"/>
      <c r="C86" s="127" t="s">
        <v>48</v>
      </c>
      <c r="D86" s="127"/>
      <c r="E86" s="127"/>
      <c r="F86" s="127"/>
      <c r="G86" s="127"/>
      <c r="H86" s="127"/>
      <c r="I86" s="28" t="s">
        <v>49</v>
      </c>
      <c r="J86" s="127" t="s">
        <v>54</v>
      </c>
      <c r="K86" s="127"/>
      <c r="L86" s="127"/>
      <c r="M86" s="128"/>
      <c r="N86" s="128"/>
      <c r="O86" s="128"/>
      <c r="P86" s="128"/>
      <c r="Q86" s="128"/>
      <c r="R86" s="128"/>
      <c r="S86" s="128"/>
    </row>
    <row r="87" spans="1:19" s="5" customFormat="1" ht="42.75" hidden="1" customHeight="1" x14ac:dyDescent="0.2">
      <c r="A87" s="126"/>
      <c r="B87" s="126"/>
      <c r="C87" s="127" t="s">
        <v>50</v>
      </c>
      <c r="D87" s="127"/>
      <c r="E87" s="127"/>
      <c r="F87" s="127"/>
      <c r="G87" s="127"/>
      <c r="H87" s="127"/>
      <c r="I87" s="28" t="s">
        <v>49</v>
      </c>
      <c r="J87" s="127" t="s">
        <v>54</v>
      </c>
      <c r="K87" s="127"/>
      <c r="L87" s="127"/>
      <c r="M87" s="128"/>
      <c r="N87" s="128"/>
      <c r="O87" s="128"/>
      <c r="P87" s="128"/>
      <c r="Q87" s="128"/>
      <c r="R87" s="128"/>
      <c r="S87" s="128"/>
    </row>
    <row r="88" spans="1:19" s="5" customFormat="1" ht="11.25" hidden="1" customHeight="1" x14ac:dyDescent="0.2">
      <c r="A88" s="126"/>
      <c r="B88" s="126"/>
      <c r="C88" s="127" t="s">
        <v>51</v>
      </c>
      <c r="D88" s="127"/>
      <c r="E88" s="127"/>
      <c r="F88" s="127"/>
      <c r="G88" s="127"/>
      <c r="H88" s="127"/>
      <c r="I88" s="28" t="s">
        <v>52</v>
      </c>
      <c r="J88" s="127" t="s">
        <v>72</v>
      </c>
      <c r="K88" s="127"/>
      <c r="L88" s="127"/>
      <c r="M88" s="128"/>
      <c r="N88" s="128"/>
      <c r="O88" s="128"/>
      <c r="P88" s="128"/>
      <c r="Q88" s="128"/>
      <c r="R88" s="128"/>
      <c r="S88" s="128"/>
    </row>
    <row r="89" spans="1:19" s="5" customFormat="1" ht="11.25" hidden="1" customHeight="1" x14ac:dyDescent="0.2">
      <c r="A89" s="126"/>
      <c r="B89" s="126"/>
      <c r="C89" s="127" t="s">
        <v>51</v>
      </c>
      <c r="D89" s="127"/>
      <c r="E89" s="127"/>
      <c r="F89" s="127"/>
      <c r="G89" s="127"/>
      <c r="H89" s="127"/>
      <c r="I89" s="28"/>
      <c r="J89" s="127" t="s">
        <v>72</v>
      </c>
      <c r="K89" s="127"/>
      <c r="L89" s="127"/>
      <c r="M89" s="128"/>
      <c r="N89" s="128"/>
      <c r="O89" s="128"/>
      <c r="P89" s="128"/>
      <c r="Q89" s="128"/>
      <c r="R89" s="128"/>
      <c r="S89" s="128"/>
    </row>
    <row r="90" spans="1:19" s="5" customFormat="1" ht="6" hidden="1" customHeight="1" x14ac:dyDescent="0.2">
      <c r="A90" s="126"/>
      <c r="B90" s="126"/>
      <c r="C90" s="127" t="s">
        <v>73</v>
      </c>
      <c r="D90" s="127"/>
      <c r="E90" s="127"/>
      <c r="F90" s="127"/>
      <c r="G90" s="127"/>
      <c r="H90" s="127"/>
      <c r="I90" s="28" t="s">
        <v>49</v>
      </c>
      <c r="J90" s="127" t="s">
        <v>72</v>
      </c>
      <c r="K90" s="127"/>
      <c r="L90" s="127"/>
      <c r="M90" s="128"/>
      <c r="N90" s="128"/>
      <c r="O90" s="128"/>
      <c r="P90" s="128"/>
      <c r="Q90" s="128"/>
      <c r="R90" s="128"/>
      <c r="S90" s="128"/>
    </row>
    <row r="91" spans="1:19" s="5" customFormat="1" ht="44.25" customHeight="1" x14ac:dyDescent="0.2">
      <c r="A91" s="121"/>
      <c r="B91" s="121"/>
      <c r="C91" s="122" t="s">
        <v>74</v>
      </c>
      <c r="D91" s="122"/>
      <c r="E91" s="122"/>
      <c r="F91" s="122"/>
      <c r="G91" s="122"/>
      <c r="H91" s="122"/>
      <c r="I91" s="32" t="s">
        <v>49</v>
      </c>
      <c r="J91" s="122" t="s">
        <v>110</v>
      </c>
      <c r="K91" s="122"/>
      <c r="L91" s="122"/>
      <c r="M91" s="96"/>
      <c r="N91" s="96"/>
      <c r="O91" s="97">
        <f>[1]показники!$F$32</f>
        <v>181273501</v>
      </c>
      <c r="P91" s="97"/>
      <c r="Q91" s="97"/>
      <c r="R91" s="97">
        <f>O91</f>
        <v>181273501</v>
      </c>
      <c r="S91" s="97"/>
    </row>
    <row r="92" spans="1:19" s="5" customFormat="1" ht="48.75" customHeight="1" x14ac:dyDescent="0.2">
      <c r="A92" s="121"/>
      <c r="B92" s="121"/>
      <c r="C92" s="122" t="s">
        <v>117</v>
      </c>
      <c r="D92" s="122"/>
      <c r="E92" s="122"/>
      <c r="F92" s="122"/>
      <c r="G92" s="122"/>
      <c r="H92" s="122"/>
      <c r="I92" s="32" t="s">
        <v>49</v>
      </c>
      <c r="J92" s="122" t="s">
        <v>110</v>
      </c>
      <c r="K92" s="122"/>
      <c r="L92" s="122"/>
      <c r="M92" s="96"/>
      <c r="N92" s="96"/>
      <c r="O92" s="97">
        <f>[1]показники!$F$33</f>
        <v>699984</v>
      </c>
      <c r="P92" s="96"/>
      <c r="Q92" s="96"/>
      <c r="R92" s="97">
        <f>O92</f>
        <v>699984</v>
      </c>
      <c r="S92" s="96"/>
    </row>
    <row r="93" spans="1:19" s="5" customFormat="1" ht="27.6" customHeight="1" x14ac:dyDescent="0.2">
      <c r="A93" s="121"/>
      <c r="B93" s="121"/>
      <c r="C93" s="122" t="s">
        <v>75</v>
      </c>
      <c r="D93" s="122"/>
      <c r="E93" s="122"/>
      <c r="F93" s="122"/>
      <c r="G93" s="122"/>
      <c r="H93" s="122"/>
      <c r="I93" s="32" t="s">
        <v>52</v>
      </c>
      <c r="J93" s="122" t="s">
        <v>97</v>
      </c>
      <c r="K93" s="122"/>
      <c r="L93" s="122"/>
      <c r="M93" s="96"/>
      <c r="N93" s="96"/>
      <c r="O93" s="124">
        <f>[1]показники!$F$34</f>
        <v>93947.36</v>
      </c>
      <c r="P93" s="124"/>
      <c r="Q93" s="124"/>
      <c r="R93" s="124">
        <f>O93</f>
        <v>93947.36</v>
      </c>
      <c r="S93" s="124"/>
    </row>
    <row r="94" spans="1:19" s="5" customFormat="1" ht="0.75" hidden="1" customHeight="1" x14ac:dyDescent="0.2">
      <c r="A94" s="121"/>
      <c r="B94" s="121"/>
      <c r="C94" s="122" t="s">
        <v>76</v>
      </c>
      <c r="D94" s="122"/>
      <c r="E94" s="122"/>
      <c r="F94" s="122"/>
      <c r="G94" s="122"/>
      <c r="H94" s="122"/>
      <c r="I94" s="32" t="s">
        <v>108</v>
      </c>
      <c r="J94" s="122" t="s">
        <v>97</v>
      </c>
      <c r="K94" s="122"/>
      <c r="L94" s="122"/>
      <c r="M94" s="96"/>
      <c r="N94" s="96"/>
      <c r="O94" s="123"/>
      <c r="P94" s="123"/>
      <c r="Q94" s="123"/>
      <c r="R94" s="123">
        <f>O94</f>
        <v>0</v>
      </c>
      <c r="S94" s="123"/>
    </row>
    <row r="95" spans="1:19" s="5" customFormat="1" ht="20.25" customHeight="1" x14ac:dyDescent="0.2">
      <c r="A95" s="121"/>
      <c r="B95" s="121"/>
      <c r="C95" s="122" t="s">
        <v>77</v>
      </c>
      <c r="D95" s="122"/>
      <c r="E95" s="122"/>
      <c r="F95" s="122"/>
      <c r="G95" s="122"/>
      <c r="H95" s="122"/>
      <c r="I95" s="32" t="s">
        <v>49</v>
      </c>
      <c r="J95" s="122" t="s">
        <v>56</v>
      </c>
      <c r="K95" s="122"/>
      <c r="L95" s="122"/>
      <c r="M95" s="96"/>
      <c r="N95" s="96"/>
      <c r="O95" s="97">
        <f>[1]показники!$F$36</f>
        <v>764998993</v>
      </c>
      <c r="P95" s="97"/>
      <c r="Q95" s="97"/>
      <c r="R95" s="97">
        <f>O95</f>
        <v>764998993</v>
      </c>
      <c r="S95" s="97"/>
    </row>
    <row r="96" spans="1:19" s="5" customFormat="1" ht="15" customHeight="1" x14ac:dyDescent="0.2">
      <c r="A96" s="119">
        <v>2</v>
      </c>
      <c r="B96" s="119"/>
      <c r="C96" s="120" t="s">
        <v>58</v>
      </c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</row>
    <row r="97" spans="1:20" s="5" customFormat="1" ht="42.75" hidden="1" customHeight="1" x14ac:dyDescent="0.2">
      <c r="A97" s="126"/>
      <c r="B97" s="126"/>
      <c r="C97" s="127" t="s">
        <v>78</v>
      </c>
      <c r="D97" s="127"/>
      <c r="E97" s="127"/>
      <c r="F97" s="127"/>
      <c r="G97" s="127"/>
      <c r="H97" s="127"/>
      <c r="I97" s="28" t="s">
        <v>60</v>
      </c>
      <c r="J97" s="127" t="s">
        <v>54</v>
      </c>
      <c r="K97" s="127"/>
      <c r="L97" s="127"/>
      <c r="M97" s="128"/>
      <c r="N97" s="128"/>
      <c r="O97" s="128"/>
      <c r="P97" s="128"/>
      <c r="Q97" s="128"/>
      <c r="R97" s="128"/>
      <c r="S97" s="128"/>
    </row>
    <row r="98" spans="1:20" s="5" customFormat="1" ht="0.75" hidden="1" customHeight="1" x14ac:dyDescent="0.2">
      <c r="A98" s="126"/>
      <c r="B98" s="126"/>
      <c r="C98" s="127" t="s">
        <v>61</v>
      </c>
      <c r="D98" s="127"/>
      <c r="E98" s="127"/>
      <c r="F98" s="127"/>
      <c r="G98" s="127"/>
      <c r="H98" s="127"/>
      <c r="I98" s="28" t="s">
        <v>60</v>
      </c>
      <c r="J98" s="127" t="s">
        <v>54</v>
      </c>
      <c r="K98" s="127"/>
      <c r="L98" s="127"/>
      <c r="M98" s="128"/>
      <c r="N98" s="128"/>
      <c r="O98" s="128"/>
      <c r="P98" s="128"/>
      <c r="Q98" s="128"/>
      <c r="R98" s="128"/>
      <c r="S98" s="128"/>
    </row>
    <row r="99" spans="1:20" s="5" customFormat="1" ht="42.75" customHeight="1" x14ac:dyDescent="0.2">
      <c r="A99" s="121"/>
      <c r="B99" s="121"/>
      <c r="C99" s="122" t="s">
        <v>79</v>
      </c>
      <c r="D99" s="122"/>
      <c r="E99" s="122"/>
      <c r="F99" s="122"/>
      <c r="G99" s="122"/>
      <c r="H99" s="122"/>
      <c r="I99" s="32" t="s">
        <v>60</v>
      </c>
      <c r="J99" s="122" t="s">
        <v>110</v>
      </c>
      <c r="K99" s="122"/>
      <c r="L99" s="122"/>
      <c r="M99" s="96"/>
      <c r="N99" s="96"/>
      <c r="O99" s="119">
        <f>[1]показники!$F$40</f>
        <v>23</v>
      </c>
      <c r="P99" s="119"/>
      <c r="Q99" s="119"/>
      <c r="R99" s="119">
        <f>O99</f>
        <v>23</v>
      </c>
      <c r="S99" s="119"/>
    </row>
    <row r="100" spans="1:20" s="5" customFormat="1" ht="50.25" customHeight="1" x14ac:dyDescent="0.2">
      <c r="A100" s="121"/>
      <c r="B100" s="121"/>
      <c r="C100" s="122" t="s">
        <v>80</v>
      </c>
      <c r="D100" s="122"/>
      <c r="E100" s="122"/>
      <c r="F100" s="122"/>
      <c r="G100" s="122"/>
      <c r="H100" s="122"/>
      <c r="I100" s="32" t="s">
        <v>60</v>
      </c>
      <c r="J100" s="122" t="s">
        <v>110</v>
      </c>
      <c r="K100" s="122"/>
      <c r="L100" s="122"/>
      <c r="M100" s="96"/>
      <c r="N100" s="96"/>
      <c r="O100" s="97">
        <f>[1]показники!$F$41</f>
        <v>2</v>
      </c>
      <c r="P100" s="96"/>
      <c r="Q100" s="96"/>
      <c r="R100" s="97">
        <f>O100</f>
        <v>2</v>
      </c>
      <c r="S100" s="96"/>
    </row>
    <row r="101" spans="1:20" s="5" customFormat="1" ht="21" customHeight="1" x14ac:dyDescent="0.2">
      <c r="A101" s="119">
        <v>3</v>
      </c>
      <c r="B101" s="119"/>
      <c r="C101" s="120" t="s">
        <v>62</v>
      </c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</row>
    <row r="102" spans="1:20" s="5" customFormat="1" ht="11.25" hidden="1" customHeight="1" x14ac:dyDescent="0.2">
      <c r="A102" s="121"/>
      <c r="B102" s="121"/>
      <c r="C102" s="122" t="s">
        <v>63</v>
      </c>
      <c r="D102" s="122"/>
      <c r="E102" s="122"/>
      <c r="F102" s="122"/>
      <c r="G102" s="122"/>
      <c r="H102" s="122"/>
      <c r="I102" s="32" t="s">
        <v>49</v>
      </c>
      <c r="J102" s="122" t="s">
        <v>57</v>
      </c>
      <c r="K102" s="122"/>
      <c r="L102" s="122"/>
      <c r="M102" s="96"/>
      <c r="N102" s="96"/>
      <c r="O102" s="96"/>
      <c r="P102" s="96"/>
      <c r="Q102" s="96"/>
      <c r="R102" s="96"/>
      <c r="S102" s="96"/>
    </row>
    <row r="103" spans="1:20" s="5" customFormat="1" ht="11.25" hidden="1" customHeight="1" x14ac:dyDescent="0.2">
      <c r="A103" s="121"/>
      <c r="B103" s="121"/>
      <c r="C103" s="122" t="s">
        <v>65</v>
      </c>
      <c r="D103" s="122"/>
      <c r="E103" s="122"/>
      <c r="F103" s="122"/>
      <c r="G103" s="122"/>
      <c r="H103" s="122"/>
      <c r="I103" s="32" t="s">
        <v>49</v>
      </c>
      <c r="J103" s="122" t="s">
        <v>57</v>
      </c>
      <c r="K103" s="122"/>
      <c r="L103" s="122"/>
      <c r="M103" s="96"/>
      <c r="N103" s="96"/>
      <c r="O103" s="96"/>
      <c r="P103" s="96"/>
      <c r="Q103" s="96"/>
      <c r="R103" s="96"/>
      <c r="S103" s="96"/>
    </row>
    <row r="104" spans="1:20" s="5" customFormat="1" ht="11.25" hidden="1" customHeight="1" x14ac:dyDescent="0.2">
      <c r="A104" s="121"/>
      <c r="B104" s="121"/>
      <c r="C104" s="122" t="s">
        <v>66</v>
      </c>
      <c r="D104" s="122"/>
      <c r="E104" s="122"/>
      <c r="F104" s="122"/>
      <c r="G104" s="122"/>
      <c r="H104" s="122"/>
      <c r="I104" s="32" t="s">
        <v>49</v>
      </c>
      <c r="J104" s="122" t="s">
        <v>57</v>
      </c>
      <c r="K104" s="122"/>
      <c r="L104" s="122"/>
      <c r="M104" s="96"/>
      <c r="N104" s="96"/>
      <c r="O104" s="96"/>
      <c r="P104" s="96"/>
      <c r="Q104" s="96"/>
      <c r="R104" s="96"/>
      <c r="S104" s="96"/>
    </row>
    <row r="105" spans="1:20" s="5" customFormat="1" ht="11.25" customHeight="1" x14ac:dyDescent="0.2">
      <c r="A105" s="121"/>
      <c r="B105" s="121"/>
      <c r="C105" s="122" t="s">
        <v>81</v>
      </c>
      <c r="D105" s="122"/>
      <c r="E105" s="122"/>
      <c r="F105" s="122"/>
      <c r="G105" s="122"/>
      <c r="H105" s="122"/>
      <c r="I105" s="32" t="s">
        <v>49</v>
      </c>
      <c r="J105" s="122" t="s">
        <v>64</v>
      </c>
      <c r="K105" s="122"/>
      <c r="L105" s="122"/>
      <c r="M105" s="96"/>
      <c r="N105" s="96"/>
      <c r="O105" s="97">
        <f>O91/O99</f>
        <v>7881456.5652173916</v>
      </c>
      <c r="P105" s="97"/>
      <c r="Q105" s="97"/>
      <c r="R105" s="97">
        <f>O105</f>
        <v>7881456.5652173916</v>
      </c>
      <c r="S105" s="97"/>
      <c r="T105" s="27"/>
    </row>
    <row r="106" spans="1:20" s="5" customFormat="1" ht="11.25" customHeight="1" x14ac:dyDescent="0.2">
      <c r="A106" s="121"/>
      <c r="B106" s="121"/>
      <c r="C106" s="122" t="s">
        <v>82</v>
      </c>
      <c r="D106" s="122"/>
      <c r="E106" s="122"/>
      <c r="F106" s="122"/>
      <c r="G106" s="122"/>
      <c r="H106" s="122"/>
      <c r="I106" s="32" t="s">
        <v>49</v>
      </c>
      <c r="J106" s="122" t="s">
        <v>64</v>
      </c>
      <c r="K106" s="122"/>
      <c r="L106" s="122"/>
      <c r="M106" s="96"/>
      <c r="N106" s="96"/>
      <c r="O106" s="97">
        <f>O92/O100</f>
        <v>349992</v>
      </c>
      <c r="P106" s="97"/>
      <c r="Q106" s="97"/>
      <c r="R106" s="97">
        <f>O106</f>
        <v>349992</v>
      </c>
      <c r="S106" s="97"/>
    </row>
    <row r="107" spans="1:20" s="5" customFormat="1" ht="11.25" customHeight="1" x14ac:dyDescent="0.2">
      <c r="A107" s="121"/>
      <c r="B107" s="121"/>
      <c r="C107" s="122" t="s">
        <v>83</v>
      </c>
      <c r="D107" s="122"/>
      <c r="E107" s="122"/>
      <c r="F107" s="122"/>
      <c r="G107" s="122"/>
      <c r="H107" s="122"/>
      <c r="I107" s="32" t="s">
        <v>49</v>
      </c>
      <c r="J107" s="122" t="s">
        <v>64</v>
      </c>
      <c r="K107" s="122"/>
      <c r="L107" s="122"/>
      <c r="M107" s="96"/>
      <c r="N107" s="96"/>
      <c r="O107" s="97">
        <f>O95/O93</f>
        <v>8142.8471539806969</v>
      </c>
      <c r="P107" s="97"/>
      <c r="Q107" s="97"/>
      <c r="R107" s="97">
        <f>O107</f>
        <v>8142.8471539806969</v>
      </c>
      <c r="S107" s="97"/>
    </row>
    <row r="108" spans="1:20" s="5" customFormat="1" ht="11.25" hidden="1" customHeight="1" x14ac:dyDescent="0.2">
      <c r="A108" s="129"/>
      <c r="B108" s="129"/>
      <c r="C108" s="130" t="s">
        <v>84</v>
      </c>
      <c r="D108" s="130"/>
      <c r="E108" s="130"/>
      <c r="F108" s="130"/>
      <c r="G108" s="130"/>
      <c r="H108" s="130"/>
      <c r="I108" s="33" t="s">
        <v>49</v>
      </c>
      <c r="J108" s="130" t="s">
        <v>64</v>
      </c>
      <c r="K108" s="130"/>
      <c r="L108" s="130"/>
      <c r="M108" s="131"/>
      <c r="N108" s="131"/>
      <c r="O108" s="131"/>
      <c r="P108" s="131"/>
      <c r="Q108" s="131"/>
      <c r="R108" s="131"/>
      <c r="S108" s="131"/>
    </row>
    <row r="109" spans="1:20" s="5" customFormat="1" ht="11.25" hidden="1" customHeight="1" x14ac:dyDescent="0.2">
      <c r="A109" s="129"/>
      <c r="B109" s="129"/>
      <c r="C109" s="130" t="s">
        <v>85</v>
      </c>
      <c r="D109" s="130"/>
      <c r="E109" s="130"/>
      <c r="F109" s="130"/>
      <c r="G109" s="130"/>
      <c r="H109" s="130"/>
      <c r="I109" s="33" t="s">
        <v>49</v>
      </c>
      <c r="J109" s="130" t="s">
        <v>57</v>
      </c>
      <c r="K109" s="130"/>
      <c r="L109" s="130"/>
      <c r="M109" s="131"/>
      <c r="N109" s="131"/>
      <c r="O109" s="131"/>
      <c r="P109" s="131"/>
      <c r="Q109" s="131"/>
      <c r="R109" s="131"/>
      <c r="S109" s="131"/>
    </row>
    <row r="110" spans="1:20" s="5" customFormat="1" ht="11.25" hidden="1" customHeight="1" x14ac:dyDescent="0.2">
      <c r="A110" s="129"/>
      <c r="B110" s="129"/>
      <c r="C110" s="130" t="s">
        <v>82</v>
      </c>
      <c r="D110" s="130"/>
      <c r="E110" s="130"/>
      <c r="F110" s="130"/>
      <c r="G110" s="130"/>
      <c r="H110" s="130"/>
      <c r="I110" s="33" t="s">
        <v>49</v>
      </c>
      <c r="J110" s="130" t="s">
        <v>64</v>
      </c>
      <c r="K110" s="130"/>
      <c r="L110" s="130"/>
      <c r="M110" s="131"/>
      <c r="N110" s="131"/>
      <c r="O110" s="131"/>
      <c r="P110" s="131"/>
      <c r="Q110" s="131"/>
      <c r="R110" s="131"/>
      <c r="S110" s="131"/>
    </row>
    <row r="111" spans="1:20" s="5" customFormat="1" ht="11.25" hidden="1" customHeight="1" x14ac:dyDescent="0.2">
      <c r="A111" s="129"/>
      <c r="B111" s="129"/>
      <c r="C111" s="130" t="s">
        <v>84</v>
      </c>
      <c r="D111" s="130"/>
      <c r="E111" s="130"/>
      <c r="F111" s="130"/>
      <c r="G111" s="130"/>
      <c r="H111" s="130"/>
      <c r="I111" s="33" t="s">
        <v>49</v>
      </c>
      <c r="J111" s="130" t="s">
        <v>57</v>
      </c>
      <c r="K111" s="130"/>
      <c r="L111" s="130"/>
      <c r="M111" s="131"/>
      <c r="N111" s="131"/>
      <c r="O111" s="131"/>
      <c r="P111" s="131"/>
      <c r="Q111" s="131"/>
      <c r="R111" s="131"/>
      <c r="S111" s="131"/>
    </row>
    <row r="112" spans="1:20" s="5" customFormat="1" ht="16.5" customHeight="1" x14ac:dyDescent="0.2">
      <c r="A112" s="132">
        <v>4</v>
      </c>
      <c r="B112" s="132"/>
      <c r="C112" s="133" t="s">
        <v>67</v>
      </c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</row>
    <row r="113" spans="1:19" s="5" customFormat="1" ht="11.25" hidden="1" customHeight="1" x14ac:dyDescent="0.2">
      <c r="A113" s="134"/>
      <c r="B113" s="134"/>
      <c r="C113" s="135" t="s">
        <v>68</v>
      </c>
      <c r="D113" s="135"/>
      <c r="E113" s="135"/>
      <c r="F113" s="135"/>
      <c r="G113" s="135"/>
      <c r="H113" s="135"/>
      <c r="I113" s="38"/>
      <c r="J113" s="135" t="s">
        <v>57</v>
      </c>
      <c r="K113" s="135"/>
      <c r="L113" s="135"/>
      <c r="M113" s="136"/>
      <c r="N113" s="136"/>
      <c r="O113" s="136"/>
      <c r="P113" s="136"/>
      <c r="Q113" s="136"/>
      <c r="R113" s="136"/>
      <c r="S113" s="136"/>
    </row>
    <row r="114" spans="1:19" s="5" customFormat="1" ht="11.25" hidden="1" customHeight="1" x14ac:dyDescent="0.2">
      <c r="A114" s="134"/>
      <c r="B114" s="134"/>
      <c r="C114" s="135" t="s">
        <v>69</v>
      </c>
      <c r="D114" s="135"/>
      <c r="E114" s="135"/>
      <c r="F114" s="135"/>
      <c r="G114" s="135"/>
      <c r="H114" s="135"/>
      <c r="I114" s="38"/>
      <c r="J114" s="135" t="s">
        <v>64</v>
      </c>
      <c r="K114" s="135"/>
      <c r="L114" s="135"/>
      <c r="M114" s="136"/>
      <c r="N114" s="136"/>
      <c r="O114" s="136"/>
      <c r="P114" s="136"/>
      <c r="Q114" s="136"/>
      <c r="R114" s="136"/>
      <c r="S114" s="136"/>
    </row>
    <row r="115" spans="1:19" s="5" customFormat="1" ht="3.75" hidden="1" customHeight="1" x14ac:dyDescent="0.2">
      <c r="A115" s="134"/>
      <c r="B115" s="134"/>
      <c r="C115" s="135" t="s">
        <v>70</v>
      </c>
      <c r="D115" s="135"/>
      <c r="E115" s="135"/>
      <c r="F115" s="135"/>
      <c r="G115" s="135"/>
      <c r="H115" s="135"/>
      <c r="I115" s="38" t="s">
        <v>86</v>
      </c>
      <c r="J115" s="135" t="s">
        <v>57</v>
      </c>
      <c r="K115" s="135"/>
      <c r="L115" s="135"/>
      <c r="M115" s="136"/>
      <c r="N115" s="136"/>
      <c r="O115" s="136"/>
      <c r="P115" s="136"/>
      <c r="Q115" s="136"/>
      <c r="R115" s="136"/>
      <c r="S115" s="136"/>
    </row>
    <row r="116" spans="1:19" s="5" customFormat="1" ht="11.25" customHeight="1" x14ac:dyDescent="0.2">
      <c r="A116" s="129"/>
      <c r="B116" s="129"/>
      <c r="C116" s="130" t="s">
        <v>87</v>
      </c>
      <c r="D116" s="130"/>
      <c r="E116" s="130"/>
      <c r="F116" s="130"/>
      <c r="G116" s="130"/>
      <c r="H116" s="130"/>
      <c r="I116" s="33" t="s">
        <v>86</v>
      </c>
      <c r="J116" s="130" t="s">
        <v>64</v>
      </c>
      <c r="K116" s="130"/>
      <c r="L116" s="130"/>
      <c r="M116" s="131"/>
      <c r="N116" s="131"/>
      <c r="O116" s="137">
        <f>[1]показники!$F$47</f>
        <v>575</v>
      </c>
      <c r="P116" s="137"/>
      <c r="Q116" s="137"/>
      <c r="R116" s="137">
        <f>O116</f>
        <v>575</v>
      </c>
      <c r="S116" s="137"/>
    </row>
    <row r="117" spans="1:19" s="5" customFormat="1" ht="11.25" customHeight="1" x14ac:dyDescent="0.2">
      <c r="A117" s="129"/>
      <c r="B117" s="129"/>
      <c r="C117" s="130" t="s">
        <v>88</v>
      </c>
      <c r="D117" s="130"/>
      <c r="E117" s="130"/>
      <c r="F117" s="130"/>
      <c r="G117" s="130"/>
      <c r="H117" s="130"/>
      <c r="I117" s="33" t="s">
        <v>86</v>
      </c>
      <c r="J117" s="130" t="s">
        <v>64</v>
      </c>
      <c r="K117" s="130"/>
      <c r="L117" s="130"/>
      <c r="M117" s="131"/>
      <c r="N117" s="131"/>
      <c r="O117" s="137">
        <f>[1]показники!$F$48</f>
        <v>40079.380049167536</v>
      </c>
      <c r="P117" s="137"/>
      <c r="Q117" s="137"/>
      <c r="R117" s="137">
        <f>O117</f>
        <v>40079.380049167536</v>
      </c>
      <c r="S117" s="137"/>
    </row>
    <row r="118" spans="1:19" s="5" customFormat="1" ht="11.25" customHeight="1" x14ac:dyDescent="0.2">
      <c r="A118" s="129"/>
      <c r="B118" s="129"/>
      <c r="C118" s="130" t="s">
        <v>89</v>
      </c>
      <c r="D118" s="130"/>
      <c r="E118" s="130"/>
      <c r="F118" s="130"/>
      <c r="G118" s="130"/>
      <c r="H118" s="130"/>
      <c r="I118" s="33" t="s">
        <v>86</v>
      </c>
      <c r="J118" s="130" t="s">
        <v>64</v>
      </c>
      <c r="K118" s="130"/>
      <c r="L118" s="130"/>
      <c r="M118" s="131"/>
      <c r="N118" s="131"/>
      <c r="O118" s="137">
        <f>[1]показники!$F$49</f>
        <v>35.121916906889318</v>
      </c>
      <c r="P118" s="137"/>
      <c r="Q118" s="137"/>
      <c r="R118" s="137">
        <f>O118</f>
        <v>35.121916906889318</v>
      </c>
      <c r="S118" s="137"/>
    </row>
    <row r="119" spans="1:19" s="5" customFormat="1" ht="11.25" customHeight="1" x14ac:dyDescent="0.2">
      <c r="A119" s="129"/>
      <c r="B119" s="129"/>
      <c r="C119" s="130" t="s">
        <v>90</v>
      </c>
      <c r="D119" s="130"/>
      <c r="E119" s="130"/>
      <c r="F119" s="130"/>
      <c r="G119" s="130"/>
      <c r="H119" s="130"/>
      <c r="I119" s="33" t="s">
        <v>86</v>
      </c>
      <c r="J119" s="130" t="s">
        <v>64</v>
      </c>
      <c r="K119" s="130"/>
      <c r="L119" s="130"/>
      <c r="M119" s="131"/>
      <c r="N119" s="131"/>
      <c r="O119" s="125">
        <f>[1]показники!$F$50</f>
        <v>76.288835170332007</v>
      </c>
      <c r="P119" s="125"/>
      <c r="Q119" s="125"/>
      <c r="R119" s="125">
        <f>O119</f>
        <v>76.288835170332007</v>
      </c>
      <c r="S119" s="125"/>
    </row>
    <row r="120" spans="1:19" s="5" customFormat="1" ht="11.25" hidden="1" customHeight="1" x14ac:dyDescent="0.2">
      <c r="A120" s="129"/>
      <c r="B120" s="129"/>
      <c r="C120" s="130" t="s">
        <v>91</v>
      </c>
      <c r="D120" s="130"/>
      <c r="E120" s="130"/>
      <c r="F120" s="130"/>
      <c r="G120" s="130"/>
      <c r="H120" s="130"/>
      <c r="I120" s="33"/>
      <c r="J120" s="130" t="s">
        <v>64</v>
      </c>
      <c r="K120" s="130"/>
      <c r="L120" s="130"/>
      <c r="M120" s="131"/>
      <c r="N120" s="131"/>
      <c r="O120" s="131"/>
      <c r="P120" s="131"/>
      <c r="Q120" s="131"/>
      <c r="R120" s="131"/>
      <c r="S120" s="131"/>
    </row>
    <row r="121" spans="1:19" s="5" customFormat="1" ht="14.25" customHeight="1" x14ac:dyDescent="0.2">
      <c r="A121" s="129"/>
      <c r="B121" s="129"/>
      <c r="C121" s="130" t="s">
        <v>109</v>
      </c>
      <c r="D121" s="130"/>
      <c r="E121" s="130"/>
      <c r="F121" s="130"/>
      <c r="G121" s="130"/>
      <c r="H121" s="130"/>
      <c r="I121" s="33" t="s">
        <v>86</v>
      </c>
      <c r="J121" s="130" t="s">
        <v>64</v>
      </c>
      <c r="K121" s="130"/>
      <c r="L121" s="130"/>
      <c r="M121" s="131"/>
      <c r="N121" s="131"/>
      <c r="O121" s="137">
        <f>[1]показники!$F$51</f>
        <v>99.999900733678487</v>
      </c>
      <c r="P121" s="137"/>
      <c r="Q121" s="137"/>
      <c r="R121" s="137">
        <f>O121</f>
        <v>99.999900733678487</v>
      </c>
      <c r="S121" s="137"/>
    </row>
    <row r="122" spans="1:19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</row>
    <row r="123" spans="1:19" ht="36.75" customHeight="1" x14ac:dyDescent="0.2">
      <c r="A123" s="23"/>
      <c r="B123" s="138" t="s">
        <v>123</v>
      </c>
      <c r="C123" s="138"/>
      <c r="D123" s="138"/>
      <c r="E123" s="138"/>
      <c r="F123" s="23"/>
      <c r="G123" s="25"/>
      <c r="H123" s="23"/>
      <c r="I123" s="23"/>
      <c r="J123" s="23"/>
      <c r="K123" s="23"/>
      <c r="L123" s="23"/>
      <c r="M123" s="140" t="s">
        <v>124</v>
      </c>
      <c r="N123" s="140"/>
      <c r="O123" s="140"/>
      <c r="P123" s="23"/>
      <c r="Q123" s="23"/>
      <c r="R123" s="23"/>
      <c r="S123" s="23"/>
    </row>
    <row r="124" spans="1:19" s="1" customFormat="1" ht="12.75" customHeight="1" x14ac:dyDescent="0.2">
      <c r="A124" s="18"/>
      <c r="B124" s="139" t="s">
        <v>100</v>
      </c>
      <c r="C124" s="139"/>
      <c r="D124" s="139"/>
      <c r="E124" s="139"/>
      <c r="F124" s="139"/>
      <c r="G124" s="6"/>
      <c r="H124" s="7"/>
      <c r="I124" s="7"/>
      <c r="J124" s="18"/>
      <c r="K124" s="18"/>
      <c r="L124" s="18"/>
      <c r="M124" s="141"/>
      <c r="N124" s="141"/>
      <c r="O124" s="141"/>
      <c r="P124" s="18"/>
      <c r="Q124" s="18"/>
      <c r="R124" s="18"/>
      <c r="S124" s="18"/>
    </row>
    <row r="125" spans="1:19" s="1" customFormat="1" ht="3.75" customHeight="1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</row>
    <row r="126" spans="1:19" ht="11.25" customHeight="1" x14ac:dyDescent="0.2">
      <c r="A126" s="23"/>
      <c r="B126" s="23"/>
      <c r="C126" s="23"/>
      <c r="D126" s="23"/>
      <c r="E126" s="23"/>
      <c r="F126" s="23"/>
      <c r="G126" s="56" t="s">
        <v>92</v>
      </c>
      <c r="H126" s="56"/>
      <c r="I126" s="56"/>
      <c r="J126" s="23"/>
      <c r="K126" s="23"/>
      <c r="L126" s="23"/>
      <c r="M126" s="56" t="s">
        <v>104</v>
      </c>
      <c r="N126" s="56"/>
      <c r="O126" s="56"/>
      <c r="P126" s="23"/>
      <c r="Q126" s="23"/>
      <c r="R126" s="23"/>
      <c r="S126" s="23"/>
    </row>
    <row r="127" spans="1:19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</row>
    <row r="128" spans="1:19" ht="11.45" customHeight="1" x14ac:dyDescent="0.2">
      <c r="A128" s="18"/>
      <c r="B128" s="144" t="s">
        <v>98</v>
      </c>
      <c r="C128" s="144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18"/>
      <c r="Q128" s="18"/>
      <c r="R128" s="23"/>
      <c r="S128" s="23"/>
    </row>
    <row r="129" spans="1:19" ht="23.25" customHeight="1" x14ac:dyDescent="0.2">
      <c r="A129" s="18"/>
      <c r="B129" s="145" t="s">
        <v>125</v>
      </c>
      <c r="C129" s="145"/>
      <c r="D129" s="145"/>
      <c r="E129" s="145"/>
      <c r="F129" s="145"/>
      <c r="G129" s="26"/>
      <c r="H129" s="21"/>
      <c r="I129" s="21"/>
      <c r="J129" s="21"/>
      <c r="K129" s="21"/>
      <c r="L129" s="21"/>
      <c r="M129" s="149" t="s">
        <v>119</v>
      </c>
      <c r="N129" s="149" t="s">
        <v>99</v>
      </c>
      <c r="O129" s="149"/>
      <c r="P129" s="18"/>
      <c r="Q129" s="18"/>
      <c r="R129" s="23"/>
      <c r="S129" s="23"/>
    </row>
    <row r="130" spans="1:19" ht="11.1" customHeight="1" x14ac:dyDescent="0.2">
      <c r="A130" s="10"/>
      <c r="B130" s="146"/>
      <c r="C130" s="146"/>
      <c r="D130" s="146"/>
      <c r="E130" s="146"/>
      <c r="F130" s="146"/>
      <c r="G130" s="147" t="s">
        <v>92</v>
      </c>
      <c r="H130" s="147"/>
      <c r="I130" s="147"/>
      <c r="J130" s="13"/>
      <c r="K130" s="13"/>
      <c r="L130" s="13"/>
      <c r="M130" s="150" t="s">
        <v>104</v>
      </c>
      <c r="N130" s="150"/>
      <c r="O130" s="150"/>
      <c r="P130" s="10"/>
      <c r="Q130" s="10"/>
      <c r="R130"/>
      <c r="S130"/>
    </row>
    <row r="131" spans="1:19" ht="11.1" customHeight="1" x14ac:dyDescent="0.2">
      <c r="A131" s="10"/>
      <c r="B131" s="14"/>
      <c r="C131" s="14"/>
      <c r="D131" s="14"/>
      <c r="E131" s="14"/>
      <c r="F131" s="14"/>
      <c r="G131" s="15"/>
      <c r="H131" s="15"/>
      <c r="I131" s="15"/>
      <c r="J131" s="13"/>
      <c r="K131" s="13"/>
      <c r="L131" s="13"/>
      <c r="M131" s="15"/>
      <c r="N131" s="15"/>
      <c r="O131" s="15"/>
      <c r="P131" s="10"/>
      <c r="Q131" s="10"/>
      <c r="R131"/>
      <c r="S131"/>
    </row>
    <row r="132" spans="1:19" ht="11.1" customHeight="1" x14ac:dyDescent="0.2">
      <c r="A132" s="10"/>
      <c r="B132" s="148" t="s">
        <v>118</v>
      </c>
      <c r="C132" s="148"/>
      <c r="D132" s="148"/>
      <c r="E132" s="148"/>
      <c r="F132" s="14"/>
      <c r="G132" s="15"/>
      <c r="H132" s="15"/>
      <c r="I132" s="15"/>
      <c r="J132" s="13"/>
      <c r="K132" s="13"/>
      <c r="L132" s="13"/>
      <c r="M132" s="15"/>
      <c r="N132" s="15"/>
      <c r="O132" s="15"/>
      <c r="P132" s="10"/>
      <c r="Q132" s="10"/>
      <c r="R132"/>
      <c r="S132"/>
    </row>
    <row r="133" spans="1:19" hidden="1" x14ac:dyDescent="0.2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9" ht="12" customHeight="1" x14ac:dyDescent="0.2">
      <c r="A134"/>
      <c r="B134" s="12"/>
      <c r="C134" s="17" t="s">
        <v>93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/>
      <c r="Q134"/>
      <c r="R134"/>
      <c r="S134"/>
    </row>
    <row r="136" spans="1:19" hidden="1" x14ac:dyDescent="0.2"/>
    <row r="137" spans="1:19" s="8" customFormat="1" ht="8.25" hidden="1" customHeight="1" x14ac:dyDescent="0.15">
      <c r="B137" s="142" t="s">
        <v>94</v>
      </c>
      <c r="C137" s="142"/>
      <c r="D137" s="142"/>
      <c r="F137" s="142" t="s">
        <v>95</v>
      </c>
      <c r="G137" s="142"/>
    </row>
    <row r="138" spans="1:19" ht="11.25" hidden="1" customHeight="1" x14ac:dyDescent="0.2">
      <c r="A138"/>
      <c r="B138" s="9">
        <v>1</v>
      </c>
      <c r="C138" s="143" t="s">
        <v>96</v>
      </c>
      <c r="D138" s="143"/>
      <c r="E138" s="143"/>
      <c r="F138" s="143"/>
      <c r="G138" s="143"/>
      <c r="H138" s="143"/>
      <c r="I138" s="143"/>
      <c r="J138" s="143"/>
      <c r="K138" s="143"/>
      <c r="L138" s="143"/>
      <c r="M138"/>
      <c r="N138"/>
      <c r="O138"/>
      <c r="P138"/>
      <c r="Q138"/>
      <c r="R138"/>
      <c r="S138"/>
    </row>
  </sheetData>
  <mergeCells count="437">
    <mergeCell ref="B137:D137"/>
    <mergeCell ref="F137:G137"/>
    <mergeCell ref="C138:L138"/>
    <mergeCell ref="B128:C128"/>
    <mergeCell ref="B129:F129"/>
    <mergeCell ref="B130:F130"/>
    <mergeCell ref="G130:I130"/>
    <mergeCell ref="B132:E132"/>
    <mergeCell ref="M129:O129"/>
    <mergeCell ref="M130:O130"/>
    <mergeCell ref="B123:E123"/>
    <mergeCell ref="G126:I126"/>
    <mergeCell ref="M126:O126"/>
    <mergeCell ref="A121:B121"/>
    <mergeCell ref="C121:H121"/>
    <mergeCell ref="J121:L121"/>
    <mergeCell ref="M121:N121"/>
    <mergeCell ref="O121:Q121"/>
    <mergeCell ref="B124:F124"/>
    <mergeCell ref="M123:O124"/>
    <mergeCell ref="A119:B119"/>
    <mergeCell ref="C119:H119"/>
    <mergeCell ref="J119:L119"/>
    <mergeCell ref="M119:N119"/>
    <mergeCell ref="O119:Q119"/>
    <mergeCell ref="R119:S119"/>
    <mergeCell ref="R121:S121"/>
    <mergeCell ref="A120:B120"/>
    <mergeCell ref="C120:H120"/>
    <mergeCell ref="J120:L120"/>
    <mergeCell ref="M120:N120"/>
    <mergeCell ref="O120:Q120"/>
    <mergeCell ref="R120:S120"/>
    <mergeCell ref="A117:B117"/>
    <mergeCell ref="C117:H117"/>
    <mergeCell ref="J117:L117"/>
    <mergeCell ref="M117:N117"/>
    <mergeCell ref="O117:Q117"/>
    <mergeCell ref="R117:S117"/>
    <mergeCell ref="A118:B118"/>
    <mergeCell ref="C118:H118"/>
    <mergeCell ref="J118:L118"/>
    <mergeCell ref="M118:N118"/>
    <mergeCell ref="O118:Q118"/>
    <mergeCell ref="R118:S118"/>
    <mergeCell ref="A115:B115"/>
    <mergeCell ref="C115:H115"/>
    <mergeCell ref="J115:L115"/>
    <mergeCell ref="M115:N115"/>
    <mergeCell ref="O115:Q115"/>
    <mergeCell ref="R115:S115"/>
    <mergeCell ref="A116:B116"/>
    <mergeCell ref="C116:H116"/>
    <mergeCell ref="J116:L116"/>
    <mergeCell ref="M116:N116"/>
    <mergeCell ref="O116:Q116"/>
    <mergeCell ref="R116:S116"/>
    <mergeCell ref="A112:B112"/>
    <mergeCell ref="C112:S112"/>
    <mergeCell ref="A113:B113"/>
    <mergeCell ref="C113:H113"/>
    <mergeCell ref="J113:L113"/>
    <mergeCell ref="M113:N113"/>
    <mergeCell ref="O113:Q113"/>
    <mergeCell ref="R113:S113"/>
    <mergeCell ref="A114:B114"/>
    <mergeCell ref="C114:H114"/>
    <mergeCell ref="J114:L114"/>
    <mergeCell ref="M114:N114"/>
    <mergeCell ref="O114:Q114"/>
    <mergeCell ref="R114:S114"/>
    <mergeCell ref="A110:B110"/>
    <mergeCell ref="C110:H110"/>
    <mergeCell ref="J110:L110"/>
    <mergeCell ref="M110:N110"/>
    <mergeCell ref="O110:Q110"/>
    <mergeCell ref="R110:S110"/>
    <mergeCell ref="A111:B111"/>
    <mergeCell ref="C111:H111"/>
    <mergeCell ref="J111:L111"/>
    <mergeCell ref="M111:N111"/>
    <mergeCell ref="O111:Q111"/>
    <mergeCell ref="R111:S111"/>
    <mergeCell ref="A108:B108"/>
    <mergeCell ref="C108:H108"/>
    <mergeCell ref="J108:L108"/>
    <mergeCell ref="M108:N108"/>
    <mergeCell ref="O108:Q108"/>
    <mergeCell ref="R108:S108"/>
    <mergeCell ref="A109:B109"/>
    <mergeCell ref="C109:H109"/>
    <mergeCell ref="J109:L109"/>
    <mergeCell ref="M109:N109"/>
    <mergeCell ref="O109:Q109"/>
    <mergeCell ref="R109:S109"/>
    <mergeCell ref="A106:B106"/>
    <mergeCell ref="C106:H106"/>
    <mergeCell ref="J106:L106"/>
    <mergeCell ref="M106:N106"/>
    <mergeCell ref="O106:Q106"/>
    <mergeCell ref="R106:S106"/>
    <mergeCell ref="A107:B107"/>
    <mergeCell ref="C107:H107"/>
    <mergeCell ref="J107:L107"/>
    <mergeCell ref="M107:N107"/>
    <mergeCell ref="O107:Q107"/>
    <mergeCell ref="R107:S107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1:B101"/>
    <mergeCell ref="C101:S101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99:B99"/>
    <mergeCell ref="C99:H99"/>
    <mergeCell ref="J99:L99"/>
    <mergeCell ref="M99:N99"/>
    <mergeCell ref="O99:Q99"/>
    <mergeCell ref="R99:S99"/>
    <mergeCell ref="A100:B100"/>
    <mergeCell ref="C100:H100"/>
    <mergeCell ref="J100:L100"/>
    <mergeCell ref="M100:N100"/>
    <mergeCell ref="O100:Q100"/>
    <mergeCell ref="R100:S100"/>
    <mergeCell ref="A96:B96"/>
    <mergeCell ref="C96:S96"/>
    <mergeCell ref="A97:B97"/>
    <mergeCell ref="C97:H97"/>
    <mergeCell ref="J97:L97"/>
    <mergeCell ref="M97:N97"/>
    <mergeCell ref="O97:Q97"/>
    <mergeCell ref="R97:S97"/>
    <mergeCell ref="A98:B98"/>
    <mergeCell ref="C98:H98"/>
    <mergeCell ref="J98:L98"/>
    <mergeCell ref="M98:N98"/>
    <mergeCell ref="O98:Q98"/>
    <mergeCell ref="R98:S98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92:B92"/>
    <mergeCell ref="C92:H92"/>
    <mergeCell ref="J92:L92"/>
    <mergeCell ref="M92:N92"/>
    <mergeCell ref="O92:Q92"/>
    <mergeCell ref="R92:S92"/>
    <mergeCell ref="A93:B93"/>
    <mergeCell ref="C93:H93"/>
    <mergeCell ref="J93:L93"/>
    <mergeCell ref="M93:N93"/>
    <mergeCell ref="O93:Q93"/>
    <mergeCell ref="R93:S93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R91:S91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86:B86"/>
    <mergeCell ref="C86:H86"/>
    <mergeCell ref="J86:L86"/>
    <mergeCell ref="M86:N86"/>
    <mergeCell ref="O86:Q86"/>
    <mergeCell ref="R86:S86"/>
    <mergeCell ref="A87:B87"/>
    <mergeCell ref="C87:H87"/>
    <mergeCell ref="J87:L87"/>
    <mergeCell ref="M87:N87"/>
    <mergeCell ref="O87:Q87"/>
    <mergeCell ref="R87:S87"/>
    <mergeCell ref="A83:B83"/>
    <mergeCell ref="C83:H83"/>
    <mergeCell ref="J83:L83"/>
    <mergeCell ref="M83:N83"/>
    <mergeCell ref="O83:Q83"/>
    <mergeCell ref="R83:S83"/>
    <mergeCell ref="A84:B84"/>
    <mergeCell ref="C84:S84"/>
    <mergeCell ref="A85:B85"/>
    <mergeCell ref="C85:S85"/>
    <mergeCell ref="A81:B81"/>
    <mergeCell ref="C81:H81"/>
    <mergeCell ref="J81:L81"/>
    <mergeCell ref="M81:N81"/>
    <mergeCell ref="O81:Q81"/>
    <mergeCell ref="R81:S81"/>
    <mergeCell ref="A82:B82"/>
    <mergeCell ref="C82:H82"/>
    <mergeCell ref="J82:L82"/>
    <mergeCell ref="M82:N82"/>
    <mergeCell ref="O82:Q82"/>
    <mergeCell ref="R82:S82"/>
    <mergeCell ref="A78:B78"/>
    <mergeCell ref="C78:S78"/>
    <mergeCell ref="A79:B79"/>
    <mergeCell ref="C79:H79"/>
    <mergeCell ref="J79:L79"/>
    <mergeCell ref="M79:N79"/>
    <mergeCell ref="O79:Q79"/>
    <mergeCell ref="R79:S79"/>
    <mergeCell ref="A80:B80"/>
    <mergeCell ref="C80:H80"/>
    <mergeCell ref="J80:L80"/>
    <mergeCell ref="M80:N80"/>
    <mergeCell ref="O80:Q80"/>
    <mergeCell ref="R80:S80"/>
    <mergeCell ref="A77:B77"/>
    <mergeCell ref="C77:H77"/>
    <mergeCell ref="J77:L77"/>
    <mergeCell ref="M77:N77"/>
    <mergeCell ref="O77:Q77"/>
    <mergeCell ref="R77:S77"/>
    <mergeCell ref="A75:B75"/>
    <mergeCell ref="C75:H75"/>
    <mergeCell ref="J75:L75"/>
    <mergeCell ref="M75:N75"/>
    <mergeCell ref="O75:Q75"/>
    <mergeCell ref="R75:S75"/>
    <mergeCell ref="A76:B76"/>
    <mergeCell ref="C76:H76"/>
    <mergeCell ref="J76:L76"/>
    <mergeCell ref="M76:N76"/>
    <mergeCell ref="O76:Q76"/>
    <mergeCell ref="R76:S76"/>
    <mergeCell ref="A73:B73"/>
    <mergeCell ref="C73:S73"/>
    <mergeCell ref="A74:B74"/>
    <mergeCell ref="C74:H74"/>
    <mergeCell ref="J74:L74"/>
    <mergeCell ref="M74:N74"/>
    <mergeCell ref="O74:Q74"/>
    <mergeCell ref="R74:S74"/>
    <mergeCell ref="A70:B70"/>
    <mergeCell ref="C70:S70"/>
    <mergeCell ref="A71:B71"/>
    <mergeCell ref="C71:H71"/>
    <mergeCell ref="J71:L71"/>
    <mergeCell ref="M71:N71"/>
    <mergeCell ref="O71:Q71"/>
    <mergeCell ref="R71:S71"/>
    <mergeCell ref="A72:B72"/>
    <mergeCell ref="C72:H72"/>
    <mergeCell ref="J72:L72"/>
    <mergeCell ref="M72:N72"/>
    <mergeCell ref="O72:Q72"/>
    <mergeCell ref="R72:S72"/>
    <mergeCell ref="A69:B69"/>
    <mergeCell ref="C69:H69"/>
    <mergeCell ref="J69:L69"/>
    <mergeCell ref="M69:N69"/>
    <mergeCell ref="O69:Q69"/>
    <mergeCell ref="R69:S69"/>
    <mergeCell ref="A68:B68"/>
    <mergeCell ref="C68:H68"/>
    <mergeCell ref="J68:L68"/>
    <mergeCell ref="M68:N68"/>
    <mergeCell ref="O68:Q68"/>
    <mergeCell ref="R68:S68"/>
    <mergeCell ref="A66:B66"/>
    <mergeCell ref="C66:H66"/>
    <mergeCell ref="J66:L66"/>
    <mergeCell ref="M66:N66"/>
    <mergeCell ref="O66:Q66"/>
    <mergeCell ref="R66:S66"/>
    <mergeCell ref="A67:B67"/>
    <mergeCell ref="C67:H67"/>
    <mergeCell ref="J67:L67"/>
    <mergeCell ref="M67:N67"/>
    <mergeCell ref="O67:Q67"/>
    <mergeCell ref="R67:S67"/>
    <mergeCell ref="A63:B63"/>
    <mergeCell ref="C63:H63"/>
    <mergeCell ref="J63:L63"/>
    <mergeCell ref="M63:N63"/>
    <mergeCell ref="O63:Q63"/>
    <mergeCell ref="R63:S63"/>
    <mergeCell ref="A64:B64"/>
    <mergeCell ref="C64:S64"/>
    <mergeCell ref="A65:B65"/>
    <mergeCell ref="C65:S65"/>
    <mergeCell ref="A58:B58"/>
    <mergeCell ref="C58:L58"/>
    <mergeCell ref="M58:N58"/>
    <mergeCell ref="O58:Q58"/>
    <mergeCell ref="R58:S58"/>
    <mergeCell ref="A60:S60"/>
    <mergeCell ref="A62:B62"/>
    <mergeCell ref="C62:H62"/>
    <mergeCell ref="J62:L62"/>
    <mergeCell ref="M62:N62"/>
    <mergeCell ref="O62:Q62"/>
    <mergeCell ref="R62:S62"/>
    <mergeCell ref="A56:B56"/>
    <mergeCell ref="C56:L56"/>
    <mergeCell ref="M56:N56"/>
    <mergeCell ref="O56:Q56"/>
    <mergeCell ref="R56:S56"/>
    <mergeCell ref="A57:B57"/>
    <mergeCell ref="C57:L57"/>
    <mergeCell ref="M57:N57"/>
    <mergeCell ref="O57:Q57"/>
    <mergeCell ref="R57:S57"/>
    <mergeCell ref="A51:I51"/>
    <mergeCell ref="J51:K51"/>
    <mergeCell ref="L51:M51"/>
    <mergeCell ref="N51:O51"/>
    <mergeCell ref="P51:R51"/>
    <mergeCell ref="A52:Q52"/>
    <mergeCell ref="A53:Q53"/>
    <mergeCell ref="A54:Q54"/>
    <mergeCell ref="A55:B55"/>
    <mergeCell ref="C55:L55"/>
    <mergeCell ref="M55:N55"/>
    <mergeCell ref="O55:Q55"/>
    <mergeCell ref="R55:S55"/>
    <mergeCell ref="A49:B49"/>
    <mergeCell ref="C49:I49"/>
    <mergeCell ref="J49:K49"/>
    <mergeCell ref="L49:M49"/>
    <mergeCell ref="N49:O49"/>
    <mergeCell ref="P49:R49"/>
    <mergeCell ref="A50:B50"/>
    <mergeCell ref="C50:I50"/>
    <mergeCell ref="J50:K50"/>
    <mergeCell ref="L50:M50"/>
    <mergeCell ref="N50:O50"/>
    <mergeCell ref="P50:R50"/>
    <mergeCell ref="A45:R45"/>
    <mergeCell ref="A46:B47"/>
    <mergeCell ref="C46:I47"/>
    <mergeCell ref="J46:K47"/>
    <mergeCell ref="L46:M47"/>
    <mergeCell ref="N46:O47"/>
    <mergeCell ref="P46:R47"/>
    <mergeCell ref="A48:B48"/>
    <mergeCell ref="C48:I48"/>
    <mergeCell ref="J48:K48"/>
    <mergeCell ref="L48:M48"/>
    <mergeCell ref="N48:O48"/>
    <mergeCell ref="P48:R48"/>
    <mergeCell ref="B36:R36"/>
    <mergeCell ref="B38:R38"/>
    <mergeCell ref="A40:B40"/>
    <mergeCell ref="C40:R40"/>
    <mergeCell ref="A41:B41"/>
    <mergeCell ref="C41:R41"/>
    <mergeCell ref="A42:B42"/>
    <mergeCell ref="C42:R42"/>
    <mergeCell ref="B44:M44"/>
    <mergeCell ref="P44:Q44"/>
    <mergeCell ref="B24:R24"/>
    <mergeCell ref="B26:R26"/>
    <mergeCell ref="B28:R28"/>
    <mergeCell ref="B30:R30"/>
    <mergeCell ref="A32:B32"/>
    <mergeCell ref="C32:R32"/>
    <mergeCell ref="A33:B33"/>
    <mergeCell ref="C33:R33"/>
    <mergeCell ref="B35:R35"/>
    <mergeCell ref="B21:C21"/>
    <mergeCell ref="E21:F21"/>
    <mergeCell ref="H21:I21"/>
    <mergeCell ref="K21:N21"/>
    <mergeCell ref="P21:R21"/>
    <mergeCell ref="B22:C22"/>
    <mergeCell ref="E22:F22"/>
    <mergeCell ref="H22:I22"/>
    <mergeCell ref="K22:N22"/>
    <mergeCell ref="P22:R22"/>
    <mergeCell ref="B16:C16"/>
    <mergeCell ref="E16:M16"/>
    <mergeCell ref="P16:R16"/>
    <mergeCell ref="B18:C18"/>
    <mergeCell ref="E18:M18"/>
    <mergeCell ref="P18:R18"/>
    <mergeCell ref="B19:C19"/>
    <mergeCell ref="E19:M19"/>
    <mergeCell ref="P19:R19"/>
    <mergeCell ref="N1:R1"/>
    <mergeCell ref="N2:R2"/>
    <mergeCell ref="N3:R3"/>
    <mergeCell ref="M5:S5"/>
    <mergeCell ref="A10:R10"/>
    <mergeCell ref="A11:R11"/>
    <mergeCell ref="L7:R7"/>
    <mergeCell ref="B15:C15"/>
    <mergeCell ref="E15:M15"/>
    <mergeCell ref="P15:R15"/>
  </mergeCells>
  <pageMargins left="0.39370078740157483" right="0.39370078740157483" top="0.39370078740157483" bottom="0.39370078740157483" header="0.39370078740157483" footer="0.39370078740157483"/>
  <pageSetup paperSize="9" scale="94" fitToHeight="4" pageOrder="overThenDown" orientation="landscape" horizontalDpi="300" verticalDpi="300" r:id="rId1"/>
  <headerFooter alignWithMargins="0"/>
  <rowBreaks count="2" manualBreakCount="2">
    <brk id="82" max="18" man="1"/>
    <brk id="84" max="18" man="1"/>
  </rowBreaks>
  <colBreaks count="1" manualBreakCount="1">
    <brk id="2" max="1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Рябуха Світлана Анатоліївна</dc:creator>
  <cp:keywords/>
  <dc:description/>
  <cp:lastModifiedBy>Рябуха Світлана Анатоліївна</cp:lastModifiedBy>
  <cp:revision>1</cp:revision>
  <cp:lastPrinted>2023-09-25T07:38:43Z</cp:lastPrinted>
  <dcterms:created xsi:type="dcterms:W3CDTF">2022-02-01T14:01:52Z</dcterms:created>
  <dcterms:modified xsi:type="dcterms:W3CDTF">2023-10-02T07:38:52Z</dcterms:modified>
</cp:coreProperties>
</file>